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136" windowHeight="4980" tabRatio="808" activeTab="0"/>
  </bookViews>
  <sheets>
    <sheet name="VZ" sheetId="1" r:id="rId1"/>
    <sheet name="PVZ" sheetId="2" r:id="rId2"/>
    <sheet name="Opravné položky" sheetId="3" r:id="rId3"/>
    <sheet name="Deriváty" sheetId="4" r:id="rId4"/>
    <sheet name="Likvidita" sheetId="5" r:id="rId5"/>
    <sheet name="Úrokové riziko" sheetId="6" r:id="rId6"/>
    <sheet name="Akcie" sheetId="7" r:id="rId7"/>
    <sheet name="Zisky a straty" sheetId="8" r:id="rId8"/>
    <sheet name="Zabezpečenie" sheetId="9" r:id="rId9"/>
    <sheet name="Expozície" sheetId="10" r:id="rId10"/>
    <sheet name="Sektory" sheetId="11" r:id="rId11"/>
  </sheets>
  <definedNames/>
  <calcPr fullCalcOnLoad="1"/>
</workbook>
</file>

<file path=xl/sharedStrings.xml><?xml version="1.0" encoding="utf-8"?>
<sst xmlns="http://schemas.openxmlformats.org/spreadsheetml/2006/main" count="333" uniqueCount="143">
  <si>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</si>
  <si>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</si>
  <si>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</si>
  <si>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</si>
  <si>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</si>
  <si>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</si>
  <si>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</si>
  <si>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</si>
  <si>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</si>
  <si>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</si>
  <si>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</si>
  <si>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</si>
  <si>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</si>
  <si>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Deriváty</t>
  </si>
  <si>
    <t>Druh derivátu</t>
  </si>
  <si>
    <t>Počet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</si>
  <si>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</si>
  <si>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</si>
  <si>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</si>
  <si>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</si>
  <si>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</si>
  <si>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</si>
  <si>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</si>
  <si>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Úrokové riziko</t>
  </si>
  <si>
    <t>Mena</t>
  </si>
  <si>
    <t>EUR</t>
  </si>
  <si>
    <t>USD</t>
  </si>
  <si>
    <t>CZK</t>
  </si>
  <si>
    <t>Posun krivky o 1%</t>
  </si>
  <si>
    <t>Posun krivky o 2%</t>
  </si>
  <si>
    <t>Posun krivky o 5%</t>
  </si>
  <si>
    <t>nadol</t>
  </si>
  <si>
    <t>nahor</t>
  </si>
  <si>
    <t>Druh expozície</t>
  </si>
  <si>
    <t>Pohľadávky oceňované na individuálnom základe so zníženou hodnotou</t>
  </si>
  <si>
    <t xml:space="preserve">     z toho zlyhané pohľadávky</t>
  </si>
  <si>
    <t>Pohľadávky oceňované na skupinovom základe</t>
  </si>
  <si>
    <t>Podsúvahové záväzky</t>
  </si>
  <si>
    <t>z toho z dôvodu kurzových rozdielov</t>
  </si>
  <si>
    <t>reálna cena</t>
  </si>
  <si>
    <t>do 1M</t>
  </si>
  <si>
    <t>1M - 3M</t>
  </si>
  <si>
    <t>3M - 12M</t>
  </si>
  <si>
    <t>1R - 2R</t>
  </si>
  <si>
    <t>2R - 5R</t>
  </si>
  <si>
    <t>nad 5R</t>
  </si>
  <si>
    <t>nešpecifikované</t>
  </si>
  <si>
    <t>Aktíva</t>
  </si>
  <si>
    <t>Pasíva</t>
  </si>
  <si>
    <t>Likvidita odhadovaná</t>
  </si>
  <si>
    <t>Výška v tis. EUR</t>
  </si>
  <si>
    <t>Reálna hodnota v tis. EUR</t>
  </si>
  <si>
    <t>Hodnota expozície v tis. EUR</t>
  </si>
  <si>
    <t>Čistá hodnota expozície v tis. EUR</t>
  </si>
  <si>
    <t>Vplyv na výsledok hospodárenia v tis. EUR</t>
  </si>
  <si>
    <t>Ostatne</t>
  </si>
  <si>
    <t>IRS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</si>
  <si>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</si>
  <si>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</si>
  <si>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</si>
  <si>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</si>
  <si>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</si>
  <si>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</si>
  <si>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Čistá tvorba opravných položiek, resp. rezerv</t>
  </si>
  <si>
    <t>Čisté rozpustenie opravných položiek, resp. rezerv</t>
  </si>
  <si>
    <t>FX SWAP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</si>
  <si>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</si>
  <si>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</si>
  <si>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</si>
  <si>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</si>
  <si>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</si>
  <si>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 xml:space="preserve">          Prechodné úpravy kapitálu CET1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</si>
  <si>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</si>
  <si>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</si>
  <si>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</si>
  <si>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</si>
  <si>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</si>
  <si>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</si>
  <si>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</si>
  <si>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</si>
  <si>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</si>
  <si>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</si>
  <si>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</si>
  <si>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</si>
  <si>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</si>
  <si>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</si>
  <si>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</si>
  <si>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</si>
  <si>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</si>
  <si>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</si>
  <si>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</si>
  <si>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</si>
  <si>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</si>
  <si>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</si>
  <si>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</si>
  <si>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</si>
  <si>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</si>
  <si>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</si>
  <si>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</si>
  <si>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</si>
  <si>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</si>
  <si>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Expozície bez identifikovaného znehodnotenia</t>
  </si>
  <si>
    <t>Trieda expozície</t>
  </si>
  <si>
    <t>Hrubá hodnota</t>
  </si>
  <si>
    <t>Čistá hodnota</t>
  </si>
  <si>
    <t>Expozície so zníženou hodnotou</t>
  </si>
  <si>
    <t>Zlyhané pohľadávky</t>
  </si>
  <si>
    <t>Portfóliové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</si>
  <si>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</si>
  <si>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</si>
  <si>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</si>
  <si>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</si>
  <si>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</si>
  <si>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</si>
  <si>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Celková hodnota expozícií</t>
  </si>
  <si>
    <t>Celková hodnota expozícií splatných do 1 roka</t>
  </si>
  <si>
    <t>Celková hodnota expozícií splatných od 1 roka do 2 rokov</t>
  </si>
  <si>
    <t>Celková hodnota expozícií splatných od 2 rokov do 5 rokov</t>
  </si>
  <si>
    <t>Celková hodnota expozícií splatných nad 5 rokov</t>
  </si>
  <si>
    <t>Expozície</t>
  </si>
  <si>
    <t>Rozdelenie expozícií podľa sektorov a triedy expozície</t>
  </si>
  <si>
    <t>Sektor</t>
  </si>
  <si>
    <t>Čistá hodnota SME</t>
  </si>
  <si>
    <t>Komerčné nehnuteľnosti</t>
  </si>
  <si>
    <t>Nebankové finančné služby</t>
  </si>
  <si>
    <t>Obchod a služby</t>
  </si>
  <si>
    <t>Obchody peňažného, FX a kapitálového trhu</t>
  </si>
  <si>
    <t>Obyvateľstvo</t>
  </si>
  <si>
    <t>Poľnohospodárstvo a lesníctvo</t>
  </si>
  <si>
    <t>Rekreačné, kultúrne a športové činnosti</t>
  </si>
  <si>
    <t>Stavebníctvo</t>
  </si>
  <si>
    <t>Výroba</t>
  </si>
  <si>
    <t>Zdravotníctvo</t>
  </si>
  <si>
    <t>Rozdelenie expozícií podľa sektorov a kvality expozície</t>
  </si>
  <si>
    <t>Kvalita expozície</t>
  </si>
  <si>
    <t>Kapitálová požiadavka</t>
  </si>
  <si>
    <t>Po Splatnosti</t>
  </si>
  <si>
    <t>Štandardná</t>
  </si>
  <si>
    <t>Zhoršená</t>
  </si>
  <si>
    <t>Sektory</t>
  </si>
  <si>
    <t>Počiatočný stav opravných položiek, resp. rezerv k 31.12.2014</t>
  </si>
  <si>
    <t>Výška odpisov expozícií od 1.1.2015 do 31.12.2015</t>
  </si>
  <si>
    <t>Konečný stav opravných položiek, resp. rezerv k 31.12.2015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</si>
</sst>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" borderId="3" xfId="0" applyFont="1" applyFill="1" applyBorder="1" applyAlignment="1">
      <alignment horizontal="left" wrapText="1"/>
    </xf>
    <xf numFmtId="3" fontId="3" fillId="3" borderId="3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left" wrapText="1"/>
    </xf>
    <xf numFmtId="3" fontId="1" fillId="0" borderId="3" xfId="0" applyNumberFormat="1" applyFont="1" applyFill="1" applyBorder="1" applyAlignment="1">
      <alignment wrapText="1"/>
    </xf>
    <xf numFmtId="2" fontId="3" fillId="2" borderId="5" xfId="0" applyNumberFormat="1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/>
    </xf>
    <xf numFmtId="0" fontId="3" fillId="4" borderId="3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horizontal="left" vertical="center" wrapText="1" readingOrder="1"/>
    </xf>
    <xf numFmtId="179" fontId="1" fillId="0" borderId="3" xfId="0" applyFont="1" applyBorder="1" applyAlignment="1">
      <alignment horizontal="right" vertical="center" wrapText="1" readingOrder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 readingOrder="1"/>
    </xf>
    <xf numFmtId="0" fontId="1" fillId="0" borderId="5" xfId="0" applyFont="1" applyBorder="1" applyAlignment="1">
      <alignment horizontal="left" vertical="center" wrapText="1" readingOrder="1"/>
    </xf>
    <xf numFmtId="0" fontId="1" fillId="0" borderId="9" xfId="0" applyFont="1" applyBorder="1" applyAlignment="1">
      <alignment horizontal="left" vertical="center" wrapText="1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9.75">
      <c r="A1" s="20" t="s">
        <v>0</v>
      </c>
      <c r="B1" s="21"/>
      <c r="C1" s="19"/>
    </row>
    <row r="2" ht="9.75">
      <c r="A2" s="1"/>
    </row>
    <row r="4" spans="1:2" ht="9.75">
      <c r="A4" s="4" t="s">
        <v>1</v>
      </c>
      <c r="B4" s="5" t="s">
        <v>50</v>
      </c>
    </row>
    <row r="5" spans="1:2" ht="9.75">
      <c r="A5" s="6" t="s">
        <v>66</v>
      </c>
      <c r="B5" s="7">
        <f>SUM(B6,B13)</f>
        <v>53522</v>
      </c>
    </row>
    <row r="6" spans="1:2" ht="9.75">
      <c r="A6" s="6" t="s">
        <v>67</v>
      </c>
      <c r="B6" s="7">
        <f>SUM(B7:B12)</f>
        <v>53522</v>
      </c>
    </row>
    <row r="7" spans="1:2" ht="9.75">
      <c r="A7" s="6" t="s">
        <v>57</v>
      </c>
      <c r="B7" s="7">
        <v>25121</v>
      </c>
    </row>
    <row r="8" spans="1:2" ht="9.75">
      <c r="A8" s="6" t="s">
        <v>58</v>
      </c>
      <c r="B8" s="7">
        <v>4692</v>
      </c>
    </row>
    <row r="9" spans="1:2" ht="9.75">
      <c r="A9" s="6" t="s">
        <v>59</v>
      </c>
      <c r="B9" s="7">
        <v>21843</v>
      </c>
    </row>
    <row r="10" spans="1:2" ht="9.75">
      <c r="A10" s="6" t="s">
        <v>70</v>
      </c>
      <c r="B10" s="7">
        <v>2300</v>
      </c>
    </row>
    <row r="11" spans="1:2" ht="9.75">
      <c r="A11" s="6" t="s">
        <v>60</v>
      </c>
      <c r="B11" s="7">
        <v>-434</v>
      </c>
    </row>
    <row r="12" spans="1:2" ht="9.75">
      <c r="A12" s="6" t="s">
        <v>71</v>
      </c>
      <c r="B12" s="7">
        <v>0</v>
      </c>
    </row>
    <row r="13" spans="1:2" ht="9.75">
      <c r="A13" s="6" t="s">
        <v>68</v>
      </c>
      <c r="B13" s="7">
        <v>0</v>
      </c>
    </row>
    <row r="14" spans="1:2" ht="9.75">
      <c r="A14" s="6" t="s">
        <v>69</v>
      </c>
      <c r="B14" s="7">
        <f>SUM(B15)</f>
        <v>0</v>
      </c>
    </row>
    <row r="15" spans="1:2" ht="9.75">
      <c r="A15" s="6" t="s">
        <v>62</v>
      </c>
      <c r="B15" s="7">
        <v>0</v>
      </c>
    </row>
    <row r="16" spans="1:2" ht="9.75">
      <c r="A16" s="9" t="s">
        <v>0</v>
      </c>
      <c r="B16" s="10">
        <f>SUM(B5,B14)</f>
        <v>53522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28125" style="27" customWidth="1"/>
    <col min="2" max="4" width="16.140625" style="27" customWidth="1"/>
    <col min="5" max="5" width="0" style="27" hidden="1" customWidth="1"/>
    <col min="6" max="16384" width="8.8515625" style="27" customWidth="1"/>
  </cols>
  <sheetData>
    <row r="1" spans="1:2" s="3" customFormat="1" ht="9.75">
      <c r="A1" s="20" t="s">
        <v>119</v>
      </c>
      <c r="B1" s="19"/>
    </row>
    <row r="2" spans="1:2" s="3" customFormat="1" ht="9.75">
      <c r="A2" s="20"/>
      <c r="B2" s="19"/>
    </row>
    <row r="3" spans="1:2" s="3" customFormat="1" ht="9.75">
      <c r="A3" s="20"/>
      <c r="B3" s="19"/>
    </row>
    <row r="4" spans="1:4" s="23" customFormat="1" ht="11.25" customHeight="1">
      <c r="A4" s="36" t="s">
        <v>101</v>
      </c>
      <c r="B4" s="37"/>
      <c r="C4" s="37"/>
      <c r="D4" s="37"/>
    </row>
    <row r="5" spans="1:4" s="23" customFormat="1" ht="11.25" customHeight="1">
      <c r="A5" s="22"/>
      <c r="B5" s="36" t="s">
        <v>50</v>
      </c>
      <c r="C5" s="37"/>
      <c r="D5" s="37"/>
    </row>
    <row r="6" spans="1:4" s="23" customFormat="1" ht="9.75">
      <c r="A6" s="24" t="s">
        <v>102</v>
      </c>
      <c r="B6" s="22" t="s">
        <v>103</v>
      </c>
      <c r="C6" s="22" t="s">
        <v>12</v>
      </c>
      <c r="D6" s="22" t="s">
        <v>104</v>
      </c>
    </row>
    <row r="7" spans="1:4" ht="9.75">
      <c r="A7" s="25" t="s">
        <v>108</v>
      </c>
      <c r="B7" s="26">
        <v>1406.2559600000002</v>
      </c>
      <c r="C7" s="26">
        <v>0</v>
      </c>
      <c r="D7" s="26">
        <v>1406.2559600000002</v>
      </c>
    </row>
    <row r="8" spans="1:4" ht="9.75">
      <c r="A8" s="25" t="s">
        <v>109</v>
      </c>
      <c r="B8" s="26">
        <v>18944.792727272383</v>
      </c>
      <c r="C8" s="26">
        <v>0</v>
      </c>
      <c r="D8" s="26">
        <v>18944.792727272383</v>
      </c>
    </row>
    <row r="9" spans="1:4" ht="9.75">
      <c r="A9" s="25" t="s">
        <v>110</v>
      </c>
      <c r="B9" s="26">
        <v>180537.2395931003</v>
      </c>
      <c r="C9" s="26">
        <v>0</v>
      </c>
      <c r="D9" s="26">
        <v>180537.2395931003</v>
      </c>
    </row>
    <row r="10" spans="1:4" ht="9.75">
      <c r="A10" s="25" t="s">
        <v>111</v>
      </c>
      <c r="B10" s="26">
        <v>2626.743914233558</v>
      </c>
      <c r="C10" s="26">
        <v>0</v>
      </c>
      <c r="D10" s="26">
        <v>2626.743914233558</v>
      </c>
    </row>
    <row r="11" spans="1:4" ht="9.75">
      <c r="A11" s="25" t="s">
        <v>112</v>
      </c>
      <c r="B11" s="26">
        <v>131373.68922045192</v>
      </c>
      <c r="C11" s="26">
        <v>0</v>
      </c>
      <c r="D11" s="26">
        <v>131373.68922045192</v>
      </c>
    </row>
    <row r="12" spans="1:4" ht="9.75">
      <c r="A12" s="25" t="s">
        <v>113</v>
      </c>
      <c r="B12" s="26">
        <v>221.1591</v>
      </c>
      <c r="C12" s="26">
        <v>0</v>
      </c>
      <c r="D12" s="26">
        <v>221.1591</v>
      </c>
    </row>
    <row r="13" spans="1:4" ht="9.75">
      <c r="A13" s="28"/>
      <c r="B13" s="28"/>
      <c r="C13" s="28"/>
      <c r="D13" s="28"/>
    </row>
    <row r="14" spans="1:4" s="23" customFormat="1" ht="11.25" customHeight="1">
      <c r="A14" s="36" t="s">
        <v>105</v>
      </c>
      <c r="B14" s="37"/>
      <c r="C14" s="37"/>
      <c r="D14" s="37"/>
    </row>
    <row r="15" spans="1:4" s="23" customFormat="1" ht="11.25" customHeight="1">
      <c r="A15" s="22"/>
      <c r="B15" s="36" t="s">
        <v>50</v>
      </c>
      <c r="C15" s="37"/>
      <c r="D15" s="37"/>
    </row>
    <row r="16" spans="1:4" s="23" customFormat="1" ht="9.75">
      <c r="A16" s="24" t="s">
        <v>102</v>
      </c>
      <c r="B16" s="22" t="s">
        <v>103</v>
      </c>
      <c r="C16" s="22" t="s">
        <v>12</v>
      </c>
      <c r="D16" s="22" t="s">
        <v>104</v>
      </c>
    </row>
    <row r="17" spans="1:4" ht="9.75">
      <c r="A17" s="25" t="s">
        <v>110</v>
      </c>
      <c r="B17" s="26">
        <v>20303.042776431186</v>
      </c>
      <c r="C17" s="26">
        <v>3831.784168719239</v>
      </c>
      <c r="D17" s="26">
        <v>16471.25860771195</v>
      </c>
    </row>
    <row r="18" spans="1:4" ht="9.75">
      <c r="A18" s="25" t="s">
        <v>111</v>
      </c>
      <c r="B18" s="26">
        <v>35.39415</v>
      </c>
      <c r="C18" s="26">
        <v>6.8911999999999995</v>
      </c>
      <c r="D18" s="26">
        <v>28.502950000000002</v>
      </c>
    </row>
    <row r="19" spans="1:4" ht="9.75">
      <c r="A19" s="25" t="s">
        <v>113</v>
      </c>
      <c r="B19" s="26">
        <v>16064.556654473598</v>
      </c>
      <c r="C19" s="26">
        <v>10220.713330775265</v>
      </c>
      <c r="D19" s="26">
        <v>5843.843323698332</v>
      </c>
    </row>
    <row r="20" spans="1:4" ht="9.75">
      <c r="A20" s="28"/>
      <c r="B20" s="28"/>
      <c r="C20" s="28"/>
      <c r="D20" s="28"/>
    </row>
    <row r="21" spans="1:4" s="23" customFormat="1" ht="11.25" customHeight="1">
      <c r="A21" s="36" t="s">
        <v>106</v>
      </c>
      <c r="B21" s="37"/>
      <c r="C21" s="37"/>
      <c r="D21" s="37"/>
    </row>
    <row r="22" spans="1:4" s="23" customFormat="1" ht="11.25" customHeight="1">
      <c r="A22" s="22"/>
      <c r="B22" s="36" t="s">
        <v>50</v>
      </c>
      <c r="C22" s="37"/>
      <c r="D22" s="37"/>
    </row>
    <row r="23" spans="1:4" s="23" customFormat="1" ht="9.75">
      <c r="A23" s="24" t="s">
        <v>102</v>
      </c>
      <c r="B23" s="22" t="s">
        <v>103</v>
      </c>
      <c r="C23" s="22" t="s">
        <v>12</v>
      </c>
      <c r="D23" s="22" t="s">
        <v>104</v>
      </c>
    </row>
    <row r="24" spans="1:4" ht="9.75">
      <c r="A24" s="25" t="s">
        <v>113</v>
      </c>
      <c r="B24" s="26">
        <v>16285.715754473598</v>
      </c>
      <c r="C24" s="26">
        <v>10220.713330775265</v>
      </c>
      <c r="D24" s="26">
        <v>6065.002423698331</v>
      </c>
    </row>
    <row r="25" spans="1:4" ht="9.75">
      <c r="A25" s="28"/>
      <c r="B25" s="28"/>
      <c r="C25" s="28"/>
      <c r="D25" s="28"/>
    </row>
    <row r="26" spans="1:4" s="23" customFormat="1" ht="11.25" customHeight="1">
      <c r="A26" s="36" t="s">
        <v>107</v>
      </c>
      <c r="B26" s="37"/>
      <c r="C26" s="37"/>
      <c r="D26" s="37"/>
    </row>
    <row r="27" spans="1:4" s="23" customFormat="1" ht="11.25" customHeight="1">
      <c r="A27" s="22"/>
      <c r="B27" s="36" t="s">
        <v>50</v>
      </c>
      <c r="C27" s="37"/>
      <c r="D27" s="37"/>
    </row>
    <row r="28" spans="1:4" s="23" customFormat="1" ht="9.75">
      <c r="A28" s="24" t="s">
        <v>102</v>
      </c>
      <c r="B28" s="22" t="s">
        <v>103</v>
      </c>
      <c r="C28" s="22" t="s">
        <v>12</v>
      </c>
      <c r="D28" s="22" t="s">
        <v>104</v>
      </c>
    </row>
    <row r="29" spans="1:4" ht="9.75">
      <c r="A29" s="25" t="s">
        <v>108</v>
      </c>
      <c r="B29" s="26">
        <v>9.83135</v>
      </c>
      <c r="C29" s="26">
        <v>0</v>
      </c>
      <c r="D29" s="26">
        <v>9.83135</v>
      </c>
    </row>
    <row r="30" spans="1:4" ht="9.75">
      <c r="A30" s="25" t="s">
        <v>110</v>
      </c>
      <c r="B30" s="26">
        <v>55084.86349999999</v>
      </c>
      <c r="C30" s="26">
        <v>1073.98314</v>
      </c>
      <c r="D30" s="26">
        <v>54010.88036</v>
      </c>
    </row>
    <row r="31" spans="1:4" ht="9.75">
      <c r="A31" s="25" t="s">
        <v>111</v>
      </c>
      <c r="B31" s="26">
        <v>3109.5462</v>
      </c>
      <c r="C31" s="26">
        <v>0</v>
      </c>
      <c r="D31" s="26">
        <v>3109.5462</v>
      </c>
    </row>
    <row r="32" spans="1:4" ht="9.75">
      <c r="A32" s="28"/>
      <c r="B32" s="28"/>
      <c r="C32" s="28"/>
      <c r="D32" s="28"/>
    </row>
    <row r="33" spans="1:4" s="23" customFormat="1" ht="11.25" customHeight="1">
      <c r="A33" s="36" t="s">
        <v>114</v>
      </c>
      <c r="B33" s="37"/>
      <c r="C33" s="37"/>
      <c r="D33" s="37"/>
    </row>
    <row r="34" spans="1:4" s="23" customFormat="1" ht="11.25" customHeight="1">
      <c r="A34" s="22"/>
      <c r="B34" s="36" t="s">
        <v>50</v>
      </c>
      <c r="C34" s="37"/>
      <c r="D34" s="37"/>
    </row>
    <row r="35" spans="1:4" s="23" customFormat="1" ht="9.75">
      <c r="A35" s="24" t="s">
        <v>102</v>
      </c>
      <c r="B35" s="22" t="s">
        <v>103</v>
      </c>
      <c r="C35" s="22" t="s">
        <v>12</v>
      </c>
      <c r="D35" s="22" t="s">
        <v>104</v>
      </c>
    </row>
    <row r="36" spans="1:4" ht="9.75">
      <c r="A36" s="25" t="s">
        <v>108</v>
      </c>
      <c r="B36" s="26">
        <v>1416.0873100000001</v>
      </c>
      <c r="C36" s="26">
        <v>0</v>
      </c>
      <c r="D36" s="26">
        <v>1416.0873100000001</v>
      </c>
    </row>
    <row r="37" spans="1:4" ht="9.75">
      <c r="A37" s="25" t="s">
        <v>109</v>
      </c>
      <c r="B37" s="26">
        <v>18944.792727272383</v>
      </c>
      <c r="C37" s="26">
        <v>0</v>
      </c>
      <c r="D37" s="26">
        <v>18944.792727272383</v>
      </c>
    </row>
    <row r="38" spans="1:4" ht="9.75">
      <c r="A38" s="25" t="s">
        <v>110</v>
      </c>
      <c r="B38" s="26">
        <v>255925.1458695316</v>
      </c>
      <c r="C38" s="26">
        <v>4905.767308719239</v>
      </c>
      <c r="D38" s="26">
        <v>251019.3785608123</v>
      </c>
    </row>
    <row r="39" spans="1:4" ht="9.75">
      <c r="A39" s="25" t="s">
        <v>111</v>
      </c>
      <c r="B39" s="26">
        <v>5771.684264233559</v>
      </c>
      <c r="C39" s="26">
        <v>6.8911999999999995</v>
      </c>
      <c r="D39" s="26">
        <v>5764.793064233559</v>
      </c>
    </row>
    <row r="40" spans="1:4" ht="9.75">
      <c r="A40" s="25" t="s">
        <v>112</v>
      </c>
      <c r="B40" s="26">
        <v>131373.68922045192</v>
      </c>
      <c r="C40" s="26">
        <v>0</v>
      </c>
      <c r="D40" s="26">
        <v>131373.68922045192</v>
      </c>
    </row>
    <row r="41" spans="1:4" ht="9.75">
      <c r="A41" s="25" t="s">
        <v>113</v>
      </c>
      <c r="B41" s="26">
        <v>16285.715754473595</v>
      </c>
      <c r="C41" s="26">
        <v>10220.713330775265</v>
      </c>
      <c r="D41" s="26">
        <v>6065.002423698331</v>
      </c>
    </row>
    <row r="42" spans="1:4" ht="9.75">
      <c r="A42" s="28"/>
      <c r="B42" s="28"/>
      <c r="C42" s="28"/>
      <c r="D42" s="28"/>
    </row>
    <row r="43" spans="1:4" s="23" customFormat="1" ht="11.25" customHeight="1">
      <c r="A43" s="36" t="s">
        <v>115</v>
      </c>
      <c r="B43" s="37"/>
      <c r="C43" s="37"/>
      <c r="D43" s="37"/>
    </row>
    <row r="44" spans="1:4" s="23" customFormat="1" ht="11.25" customHeight="1">
      <c r="A44" s="22"/>
      <c r="B44" s="36" t="s">
        <v>50</v>
      </c>
      <c r="C44" s="37"/>
      <c r="D44" s="37"/>
    </row>
    <row r="45" spans="1:4" s="23" customFormat="1" ht="9.75">
      <c r="A45" s="24" t="s">
        <v>102</v>
      </c>
      <c r="B45" s="22" t="s">
        <v>103</v>
      </c>
      <c r="C45" s="22" t="s">
        <v>12</v>
      </c>
      <c r="D45" s="22" t="s">
        <v>104</v>
      </c>
    </row>
    <row r="46" spans="1:4" ht="9.75">
      <c r="A46" s="25" t="s">
        <v>108</v>
      </c>
      <c r="B46" s="26">
        <v>363.0559</v>
      </c>
      <c r="C46" s="26">
        <v>0</v>
      </c>
      <c r="D46" s="26">
        <v>363.0559</v>
      </c>
    </row>
    <row r="47" spans="1:4" ht="9.75">
      <c r="A47" s="25" t="s">
        <v>109</v>
      </c>
      <c r="B47" s="26">
        <v>14922.069001211405</v>
      </c>
      <c r="C47" s="26">
        <v>0</v>
      </c>
      <c r="D47" s="26">
        <v>14922.069001211405</v>
      </c>
    </row>
    <row r="48" spans="1:4" ht="9.75">
      <c r="A48" s="25" t="s">
        <v>110</v>
      </c>
      <c r="B48" s="26">
        <v>115886.59410427754</v>
      </c>
      <c r="C48" s="26">
        <v>1781.1753587192395</v>
      </c>
      <c r="D48" s="26">
        <v>114105.41874555829</v>
      </c>
    </row>
    <row r="49" spans="1:4" ht="9.75">
      <c r="A49" s="25" t="s">
        <v>111</v>
      </c>
      <c r="B49" s="26">
        <v>2102.74364096338</v>
      </c>
      <c r="C49" s="26">
        <v>0</v>
      </c>
      <c r="D49" s="26">
        <v>2102.74364096338</v>
      </c>
    </row>
    <row r="50" spans="1:4" ht="9.75">
      <c r="A50" s="25" t="s">
        <v>112</v>
      </c>
      <c r="B50" s="26">
        <v>69403.34116224383</v>
      </c>
      <c r="C50" s="26">
        <v>0</v>
      </c>
      <c r="D50" s="26">
        <v>69403.34116224383</v>
      </c>
    </row>
    <row r="51" spans="1:4" ht="9.75">
      <c r="A51" s="25" t="s">
        <v>113</v>
      </c>
      <c r="B51" s="26">
        <v>13365.624494473599</v>
      </c>
      <c r="C51" s="26">
        <v>7680.959410775265</v>
      </c>
      <c r="D51" s="26">
        <v>5684.665083698332</v>
      </c>
    </row>
    <row r="52" spans="1:4" ht="9.75">
      <c r="A52" s="28"/>
      <c r="B52" s="28"/>
      <c r="C52" s="28"/>
      <c r="D52" s="28"/>
    </row>
    <row r="53" spans="1:4" s="23" customFormat="1" ht="11.25" customHeight="1">
      <c r="A53" s="36" t="s">
        <v>116</v>
      </c>
      <c r="B53" s="37"/>
      <c r="C53" s="37"/>
      <c r="D53" s="37"/>
    </row>
    <row r="54" spans="1:4" s="23" customFormat="1" ht="11.25" customHeight="1">
      <c r="A54" s="22"/>
      <c r="B54" s="36" t="s">
        <v>50</v>
      </c>
      <c r="C54" s="37"/>
      <c r="D54" s="37"/>
    </row>
    <row r="55" spans="1:4" s="23" customFormat="1" ht="9.75">
      <c r="A55" s="24" t="s">
        <v>102</v>
      </c>
      <c r="B55" s="22" t="s">
        <v>103</v>
      </c>
      <c r="C55" s="22" t="s">
        <v>12</v>
      </c>
      <c r="D55" s="22" t="s">
        <v>104</v>
      </c>
    </row>
    <row r="56" spans="1:4" ht="9.75">
      <c r="A56" s="25" t="s">
        <v>108</v>
      </c>
      <c r="B56" s="26">
        <v>392.31812999999994</v>
      </c>
      <c r="C56" s="26">
        <v>0</v>
      </c>
      <c r="D56" s="26">
        <v>392.31812999999994</v>
      </c>
    </row>
    <row r="57" spans="1:4" ht="9.75">
      <c r="A57" s="25" t="s">
        <v>109</v>
      </c>
      <c r="B57" s="26">
        <v>4022.7237260609777</v>
      </c>
      <c r="C57" s="26">
        <v>0</v>
      </c>
      <c r="D57" s="26">
        <v>4022.7237260609777</v>
      </c>
    </row>
    <row r="58" spans="1:4" ht="9.75">
      <c r="A58" s="25" t="s">
        <v>110</v>
      </c>
      <c r="B58" s="26">
        <v>38676.73251525394</v>
      </c>
      <c r="C58" s="26">
        <v>796.5912000000001</v>
      </c>
      <c r="D58" s="26">
        <v>37880.14131525394</v>
      </c>
    </row>
    <row r="59" spans="1:4" ht="9.75">
      <c r="A59" s="25" t="s">
        <v>111</v>
      </c>
      <c r="B59" s="26">
        <v>518.8537426603264</v>
      </c>
      <c r="C59" s="26">
        <v>6.8911999999999995</v>
      </c>
      <c r="D59" s="26">
        <v>511.9625426603264</v>
      </c>
    </row>
    <row r="60" spans="1:4" ht="9.75">
      <c r="A60" s="25" t="s">
        <v>112</v>
      </c>
      <c r="B60" s="26">
        <v>21942.744351648795</v>
      </c>
      <c r="C60" s="26">
        <v>0</v>
      </c>
      <c r="D60" s="26">
        <v>21942.744351648795</v>
      </c>
    </row>
    <row r="61" spans="1:4" ht="9.75">
      <c r="A61" s="25" t="s">
        <v>113</v>
      </c>
      <c r="B61" s="26">
        <v>2698.9321600000003</v>
      </c>
      <c r="C61" s="26">
        <v>2539.7539200000006</v>
      </c>
      <c r="D61" s="26">
        <v>159.17824000000002</v>
      </c>
    </row>
    <row r="62" spans="1:4" ht="9.75">
      <c r="A62" s="28"/>
      <c r="B62" s="28"/>
      <c r="C62" s="28"/>
      <c r="D62" s="28"/>
    </row>
    <row r="63" spans="1:4" s="23" customFormat="1" ht="11.25" customHeight="1">
      <c r="A63" s="36" t="s">
        <v>117</v>
      </c>
      <c r="B63" s="37"/>
      <c r="C63" s="37"/>
      <c r="D63" s="37"/>
    </row>
    <row r="64" spans="1:4" s="23" customFormat="1" ht="11.25" customHeight="1">
      <c r="A64" s="22"/>
      <c r="B64" s="36" t="s">
        <v>50</v>
      </c>
      <c r="C64" s="37"/>
      <c r="D64" s="37"/>
    </row>
    <row r="65" spans="1:4" s="23" customFormat="1" ht="9.75">
      <c r="A65" s="24" t="s">
        <v>102</v>
      </c>
      <c r="B65" s="22" t="s">
        <v>103</v>
      </c>
      <c r="C65" s="22" t="s">
        <v>12</v>
      </c>
      <c r="D65" s="22" t="s">
        <v>104</v>
      </c>
    </row>
    <row r="66" spans="1:4" ht="9.75">
      <c r="A66" s="25" t="s">
        <v>108</v>
      </c>
      <c r="B66" s="26">
        <v>650.88193</v>
      </c>
      <c r="C66" s="26">
        <v>0</v>
      </c>
      <c r="D66" s="26">
        <v>650.88193</v>
      </c>
    </row>
    <row r="67" spans="1:4" ht="9.75">
      <c r="A67" s="25" t="s">
        <v>110</v>
      </c>
      <c r="B67" s="26">
        <v>95456.24815</v>
      </c>
      <c r="C67" s="26">
        <v>2328.00075</v>
      </c>
      <c r="D67" s="26">
        <v>93128.24740000002</v>
      </c>
    </row>
    <row r="68" spans="1:4" ht="9.75">
      <c r="A68" s="25" t="s">
        <v>111</v>
      </c>
      <c r="B68" s="26">
        <v>2146.240500609851</v>
      </c>
      <c r="C68" s="26">
        <v>0</v>
      </c>
      <c r="D68" s="26">
        <v>2146.240500609851</v>
      </c>
    </row>
    <row r="69" spans="1:4" ht="9.75">
      <c r="A69" s="25" t="s">
        <v>112</v>
      </c>
      <c r="B69" s="26">
        <v>21720.094992415565</v>
      </c>
      <c r="C69" s="26">
        <v>0</v>
      </c>
      <c r="D69" s="26">
        <v>21720.094992415565</v>
      </c>
    </row>
    <row r="70" spans="1:4" ht="9.75">
      <c r="A70" s="25" t="s">
        <v>113</v>
      </c>
      <c r="B70" s="26">
        <v>221.1591</v>
      </c>
      <c r="C70" s="26">
        <v>0</v>
      </c>
      <c r="D70" s="26">
        <v>221.1591</v>
      </c>
    </row>
    <row r="71" spans="1:4" ht="9.75">
      <c r="A71" s="28"/>
      <c r="B71" s="28"/>
      <c r="C71" s="28"/>
      <c r="D71" s="28"/>
    </row>
    <row r="72" spans="1:4" s="23" customFormat="1" ht="11.25" customHeight="1">
      <c r="A72" s="36" t="s">
        <v>118</v>
      </c>
      <c r="B72" s="37"/>
      <c r="C72" s="37"/>
      <c r="D72" s="37"/>
    </row>
    <row r="73" spans="1:4" s="23" customFormat="1" ht="11.25" customHeight="1">
      <c r="A73" s="22"/>
      <c r="B73" s="36" t="s">
        <v>50</v>
      </c>
      <c r="C73" s="37"/>
      <c r="D73" s="37"/>
    </row>
    <row r="74" spans="1:4" s="23" customFormat="1" ht="9.75">
      <c r="A74" s="24" t="s">
        <v>102</v>
      </c>
      <c r="B74" s="22" t="s">
        <v>103</v>
      </c>
      <c r="C74" s="22" t="s">
        <v>12</v>
      </c>
      <c r="D74" s="22" t="s">
        <v>104</v>
      </c>
    </row>
    <row r="75" spans="1:4" ht="9.75">
      <c r="A75" s="25" t="s">
        <v>108</v>
      </c>
      <c r="B75" s="26">
        <v>9.83135</v>
      </c>
      <c r="C75" s="26">
        <v>0</v>
      </c>
      <c r="D75" s="26">
        <v>9.83135</v>
      </c>
    </row>
    <row r="76" spans="1:4" ht="9.75">
      <c r="A76" s="25" t="s">
        <v>110</v>
      </c>
      <c r="B76" s="26">
        <v>5905.571099999996</v>
      </c>
      <c r="C76" s="26">
        <v>0</v>
      </c>
      <c r="D76" s="26">
        <v>5905.571099999996</v>
      </c>
    </row>
    <row r="77" spans="1:4" ht="9.75">
      <c r="A77" s="25" t="s">
        <v>111</v>
      </c>
      <c r="B77" s="26">
        <v>1003.8463800000001</v>
      </c>
      <c r="C77" s="26">
        <v>0</v>
      </c>
      <c r="D77" s="26">
        <v>1003.8463800000001</v>
      </c>
    </row>
    <row r="78" spans="1:4" ht="9.75">
      <c r="A78" s="25" t="s">
        <v>112</v>
      </c>
      <c r="B78" s="26">
        <v>18307.508714143733</v>
      </c>
      <c r="C78" s="26">
        <v>0</v>
      </c>
      <c r="D78" s="26">
        <v>18307.508714143733</v>
      </c>
    </row>
  </sheetData>
  <mergeCells count="18">
    <mergeCell ref="B73:D73"/>
    <mergeCell ref="A33:D33"/>
    <mergeCell ref="B34:D34"/>
    <mergeCell ref="A43:D43"/>
    <mergeCell ref="B44:D44"/>
    <mergeCell ref="A53:D53"/>
    <mergeCell ref="B54:D54"/>
    <mergeCell ref="A63:D63"/>
    <mergeCell ref="B64:D64"/>
    <mergeCell ref="A72:D72"/>
    <mergeCell ref="A4:D4"/>
    <mergeCell ref="B5:D5"/>
    <mergeCell ref="A14:D14"/>
    <mergeCell ref="B15:D15"/>
    <mergeCell ref="B27:D27"/>
    <mergeCell ref="A21:D21"/>
    <mergeCell ref="B22:D22"/>
    <mergeCell ref="A26:D26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8" width="16.140625" style="27" customWidth="1"/>
    <col min="9" max="16384" width="8.8515625" style="27" customWidth="1"/>
  </cols>
  <sheetData>
    <row r="1" spans="1:2" s="3" customFormat="1" ht="9.75">
      <c r="A1" s="20" t="s">
        <v>139</v>
      </c>
      <c r="B1" s="19"/>
    </row>
    <row r="2" spans="1:2" s="3" customFormat="1" ht="9.75">
      <c r="A2" s="20"/>
      <c r="B2" s="19"/>
    </row>
    <row r="3" spans="1:2" s="3" customFormat="1" ht="9.75">
      <c r="A3" s="20"/>
      <c r="B3" s="19"/>
    </row>
    <row r="4" spans="1:8" s="29" customFormat="1" ht="11.25" customHeight="1">
      <c r="A4" s="36" t="s">
        <v>120</v>
      </c>
      <c r="B4" s="37"/>
      <c r="C4" s="37"/>
      <c r="D4" s="37"/>
      <c r="E4" s="37"/>
      <c r="F4" s="37"/>
      <c r="G4" s="37"/>
      <c r="H4" s="37"/>
    </row>
    <row r="5" spans="1:8" s="29" customFormat="1" ht="11.25" customHeight="1">
      <c r="A5" s="36"/>
      <c r="B5" s="37"/>
      <c r="C5" s="36"/>
      <c r="D5" s="37"/>
      <c r="E5" s="36" t="s">
        <v>50</v>
      </c>
      <c r="F5" s="37"/>
      <c r="G5" s="37"/>
      <c r="H5" s="37"/>
    </row>
    <row r="6" spans="1:8" s="29" customFormat="1" ht="9.75">
      <c r="A6" s="38" t="s">
        <v>121</v>
      </c>
      <c r="B6" s="37"/>
      <c r="C6" s="38" t="s">
        <v>102</v>
      </c>
      <c r="D6" s="37"/>
      <c r="E6" s="22" t="s">
        <v>103</v>
      </c>
      <c r="F6" s="22" t="s">
        <v>12</v>
      </c>
      <c r="G6" s="22" t="s">
        <v>104</v>
      </c>
      <c r="H6" s="22" t="s">
        <v>122</v>
      </c>
    </row>
    <row r="7" spans="1:8" ht="9.75" customHeight="1">
      <c r="A7" s="39" t="s">
        <v>123</v>
      </c>
      <c r="B7" s="40"/>
      <c r="C7" s="39" t="s">
        <v>110</v>
      </c>
      <c r="D7" s="40"/>
      <c r="E7" s="26">
        <v>63009.4307364312</v>
      </c>
      <c r="F7" s="26">
        <v>3026.9694987192397</v>
      </c>
      <c r="G7" s="26">
        <v>59982.461237711956</v>
      </c>
      <c r="H7" s="26">
        <v>57841.91987771196</v>
      </c>
    </row>
    <row r="8" spans="1:8" ht="9.75" customHeight="1">
      <c r="A8" s="39" t="s">
        <v>123</v>
      </c>
      <c r="B8" s="40"/>
      <c r="C8" s="39" t="s">
        <v>113</v>
      </c>
      <c r="D8" s="40"/>
      <c r="E8" s="26">
        <v>2681.71358</v>
      </c>
      <c r="F8" s="26">
        <v>1277.9333700000002</v>
      </c>
      <c r="G8" s="26">
        <v>1403.7802099999997</v>
      </c>
      <c r="H8" s="26">
        <v>1403.7802099999997</v>
      </c>
    </row>
    <row r="9" spans="1:8" ht="9.75" customHeight="1">
      <c r="A9" s="39" t="s">
        <v>124</v>
      </c>
      <c r="B9" s="40"/>
      <c r="C9" s="39" t="s">
        <v>110</v>
      </c>
      <c r="D9" s="40"/>
      <c r="E9" s="26">
        <v>21641.399950577874</v>
      </c>
      <c r="F9" s="26">
        <v>8.466220000000002</v>
      </c>
      <c r="G9" s="26">
        <v>21632.933730577875</v>
      </c>
      <c r="H9" s="26">
        <v>18598.66861</v>
      </c>
    </row>
    <row r="10" spans="1:8" ht="9.75" customHeight="1">
      <c r="A10" s="39" t="s">
        <v>125</v>
      </c>
      <c r="B10" s="40"/>
      <c r="C10" s="39" t="s">
        <v>110</v>
      </c>
      <c r="D10" s="40"/>
      <c r="E10" s="26">
        <v>52643.177091117526</v>
      </c>
      <c r="F10" s="26">
        <v>345.85742000000005</v>
      </c>
      <c r="G10" s="26">
        <v>52297.31967111752</v>
      </c>
      <c r="H10" s="26">
        <v>30003.630410000005</v>
      </c>
    </row>
    <row r="11" spans="1:8" ht="9.75" customHeight="1">
      <c r="A11" s="39" t="s">
        <v>125</v>
      </c>
      <c r="B11" s="40"/>
      <c r="C11" s="39" t="s">
        <v>111</v>
      </c>
      <c r="D11" s="40"/>
      <c r="E11" s="26">
        <v>60.32624060985086</v>
      </c>
      <c r="F11" s="26">
        <v>0</v>
      </c>
      <c r="G11" s="26">
        <v>60.32624060985086</v>
      </c>
      <c r="H11" s="26">
        <v>0</v>
      </c>
    </row>
    <row r="12" spans="1:8" ht="9.75" customHeight="1">
      <c r="A12" s="39" t="s">
        <v>125</v>
      </c>
      <c r="B12" s="40"/>
      <c r="C12" s="39" t="s">
        <v>113</v>
      </c>
      <c r="D12" s="40"/>
      <c r="E12" s="26">
        <v>3304.32722</v>
      </c>
      <c r="F12" s="26">
        <v>3082.14662</v>
      </c>
      <c r="G12" s="26">
        <v>222.1806000000001</v>
      </c>
      <c r="H12" s="26">
        <v>222.1806000000001</v>
      </c>
    </row>
    <row r="13" spans="1:8" ht="9.75" customHeight="1">
      <c r="A13" s="39" t="s">
        <v>126</v>
      </c>
      <c r="B13" s="40"/>
      <c r="C13" s="39" t="s">
        <v>109</v>
      </c>
      <c r="D13" s="40"/>
      <c r="E13" s="26">
        <v>18944.792727272383</v>
      </c>
      <c r="F13" s="26">
        <v>0</v>
      </c>
      <c r="G13" s="26">
        <v>18944.792727272383</v>
      </c>
      <c r="H13" s="26">
        <v>0</v>
      </c>
    </row>
    <row r="14" spans="1:8" ht="9.75" customHeight="1">
      <c r="A14" s="39" t="s">
        <v>126</v>
      </c>
      <c r="B14" s="40"/>
      <c r="C14" s="39" t="s">
        <v>112</v>
      </c>
      <c r="D14" s="40"/>
      <c r="E14" s="26">
        <v>131373.68922045192</v>
      </c>
      <c r="F14" s="26">
        <v>0</v>
      </c>
      <c r="G14" s="26">
        <v>131373.68922045192</v>
      </c>
      <c r="H14" s="26">
        <v>0</v>
      </c>
    </row>
    <row r="15" spans="1:8" ht="9.75" customHeight="1">
      <c r="A15" s="39" t="s">
        <v>127</v>
      </c>
      <c r="B15" s="40"/>
      <c r="C15" s="39" t="s">
        <v>110</v>
      </c>
      <c r="D15" s="40"/>
      <c r="E15" s="26">
        <v>15687.944920000002</v>
      </c>
      <c r="F15" s="26">
        <v>0</v>
      </c>
      <c r="G15" s="26">
        <v>15687.944920000002</v>
      </c>
      <c r="H15" s="26">
        <v>0</v>
      </c>
    </row>
    <row r="16" spans="1:8" ht="9.75" customHeight="1">
      <c r="A16" s="39" t="s">
        <v>127</v>
      </c>
      <c r="B16" s="40"/>
      <c r="C16" s="39" t="s">
        <v>111</v>
      </c>
      <c r="D16" s="40"/>
      <c r="E16" s="26">
        <v>5709.994851923546</v>
      </c>
      <c r="F16" s="26">
        <v>6.8911999999999995</v>
      </c>
      <c r="G16" s="26">
        <v>5703.103651923546</v>
      </c>
      <c r="H16" s="26">
        <v>0</v>
      </c>
    </row>
    <row r="17" spans="1:8" ht="9.75" customHeight="1">
      <c r="A17" s="39" t="s">
        <v>127</v>
      </c>
      <c r="B17" s="40"/>
      <c r="C17" s="39" t="s">
        <v>113</v>
      </c>
      <c r="D17" s="40"/>
      <c r="E17" s="26">
        <v>1016.4230499999999</v>
      </c>
      <c r="F17" s="26">
        <v>254.76278000000002</v>
      </c>
      <c r="G17" s="26">
        <v>761.66027</v>
      </c>
      <c r="H17" s="26">
        <v>0</v>
      </c>
    </row>
    <row r="18" spans="1:8" ht="9.75" customHeight="1">
      <c r="A18" s="39" t="s">
        <v>9</v>
      </c>
      <c r="B18" s="40"/>
      <c r="C18" s="39" t="s">
        <v>108</v>
      </c>
      <c r="D18" s="40"/>
      <c r="E18" s="26">
        <v>788.17686</v>
      </c>
      <c r="F18" s="26">
        <v>0</v>
      </c>
      <c r="G18" s="26">
        <v>788.17686</v>
      </c>
      <c r="H18" s="26">
        <v>0</v>
      </c>
    </row>
    <row r="19" spans="1:8" ht="9.75" customHeight="1">
      <c r="A19" s="39" t="s">
        <v>9</v>
      </c>
      <c r="B19" s="40"/>
      <c r="C19" s="39" t="s">
        <v>110</v>
      </c>
      <c r="D19" s="40"/>
      <c r="E19" s="26">
        <v>22630.580017155604</v>
      </c>
      <c r="F19" s="26">
        <v>750.10424</v>
      </c>
      <c r="G19" s="26">
        <v>21880.475777155603</v>
      </c>
      <c r="H19" s="26">
        <v>13172.850132385372</v>
      </c>
    </row>
    <row r="20" spans="1:8" ht="9.75" customHeight="1">
      <c r="A20" s="39" t="s">
        <v>9</v>
      </c>
      <c r="B20" s="40"/>
      <c r="C20" s="39" t="s">
        <v>111</v>
      </c>
      <c r="D20" s="40"/>
      <c r="E20" s="26">
        <v>1.3631717001603254</v>
      </c>
      <c r="F20" s="26">
        <v>0</v>
      </c>
      <c r="G20" s="26">
        <v>1.3631717001603254</v>
      </c>
      <c r="H20" s="26">
        <v>0</v>
      </c>
    </row>
    <row r="21" spans="1:8" ht="9.75" customHeight="1">
      <c r="A21" s="39" t="s">
        <v>9</v>
      </c>
      <c r="B21" s="40"/>
      <c r="C21" s="39" t="s">
        <v>113</v>
      </c>
      <c r="D21" s="40"/>
      <c r="E21" s="26">
        <v>907.2120600000001</v>
      </c>
      <c r="F21" s="26">
        <v>435.95025</v>
      </c>
      <c r="G21" s="26">
        <v>471.2618100000001</v>
      </c>
      <c r="H21" s="26">
        <v>0</v>
      </c>
    </row>
    <row r="22" spans="1:8" ht="9.75" customHeight="1">
      <c r="A22" s="39" t="s">
        <v>128</v>
      </c>
      <c r="B22" s="40"/>
      <c r="C22" s="39" t="s">
        <v>110</v>
      </c>
      <c r="D22" s="40"/>
      <c r="E22" s="26">
        <v>4367.03061</v>
      </c>
      <c r="F22" s="26">
        <v>0</v>
      </c>
      <c r="G22" s="26">
        <v>4367.03061</v>
      </c>
      <c r="H22" s="26">
        <v>4367.03061</v>
      </c>
    </row>
    <row r="23" spans="1:8" ht="9.75" customHeight="1">
      <c r="A23" s="39" t="s">
        <v>129</v>
      </c>
      <c r="B23" s="40"/>
      <c r="C23" s="39" t="s">
        <v>108</v>
      </c>
      <c r="D23" s="40"/>
      <c r="E23" s="26">
        <v>235.59232</v>
      </c>
      <c r="F23" s="26">
        <v>0</v>
      </c>
      <c r="G23" s="26">
        <v>235.59232</v>
      </c>
      <c r="H23" s="26">
        <v>0</v>
      </c>
    </row>
    <row r="24" spans="1:8" ht="9.75" customHeight="1">
      <c r="A24" s="39" t="s">
        <v>129</v>
      </c>
      <c r="B24" s="40"/>
      <c r="C24" s="39" t="s">
        <v>110</v>
      </c>
      <c r="D24" s="40"/>
      <c r="E24" s="26">
        <v>7525.4</v>
      </c>
      <c r="F24" s="26">
        <v>135.87</v>
      </c>
      <c r="G24" s="26">
        <v>7389.53</v>
      </c>
      <c r="H24" s="26">
        <v>7389.53</v>
      </c>
    </row>
    <row r="25" spans="1:8" ht="9.75" customHeight="1">
      <c r="A25" s="39" t="s">
        <v>130</v>
      </c>
      <c r="B25" s="40"/>
      <c r="C25" s="39" t="s">
        <v>110</v>
      </c>
      <c r="D25" s="40"/>
      <c r="E25" s="26">
        <v>10910.927090000001</v>
      </c>
      <c r="F25" s="26">
        <v>629.3949</v>
      </c>
      <c r="G25" s="26">
        <v>10281.532190000002</v>
      </c>
      <c r="H25" s="26">
        <v>10281.532190000002</v>
      </c>
    </row>
    <row r="26" spans="1:8" ht="9.75" customHeight="1">
      <c r="A26" s="39" t="s">
        <v>131</v>
      </c>
      <c r="B26" s="40"/>
      <c r="C26" s="39" t="s">
        <v>110</v>
      </c>
      <c r="D26" s="40"/>
      <c r="E26" s="26">
        <v>43951.721564249354</v>
      </c>
      <c r="F26" s="26">
        <v>5.4650300000000005</v>
      </c>
      <c r="G26" s="26">
        <v>43946.25653424935</v>
      </c>
      <c r="H26" s="26">
        <v>29577.62386</v>
      </c>
    </row>
    <row r="27" spans="1:8" ht="9.75" customHeight="1">
      <c r="A27" s="39" t="s">
        <v>131</v>
      </c>
      <c r="B27" s="40"/>
      <c r="C27" s="39" t="s">
        <v>113</v>
      </c>
      <c r="D27" s="40"/>
      <c r="E27" s="26">
        <v>8376.039844473597</v>
      </c>
      <c r="F27" s="26">
        <v>5169.9203107752655</v>
      </c>
      <c r="G27" s="26">
        <v>3206.119533698331</v>
      </c>
      <c r="H27" s="26">
        <v>517.015223698331</v>
      </c>
    </row>
    <row r="28" spans="1:8" ht="9.75" customHeight="1">
      <c r="A28" s="39" t="s">
        <v>132</v>
      </c>
      <c r="B28" s="40"/>
      <c r="C28" s="39" t="s">
        <v>108</v>
      </c>
      <c r="D28" s="40"/>
      <c r="E28" s="26">
        <v>392.31812999999994</v>
      </c>
      <c r="F28" s="26">
        <v>0</v>
      </c>
      <c r="G28" s="26">
        <v>392.31812999999994</v>
      </c>
      <c r="H28" s="26">
        <v>0</v>
      </c>
    </row>
    <row r="29" spans="1:8" ht="9.75" customHeight="1">
      <c r="A29" s="39" t="s">
        <v>132</v>
      </c>
      <c r="B29" s="40"/>
      <c r="C29" s="39" t="s">
        <v>110</v>
      </c>
      <c r="D29" s="40"/>
      <c r="E29" s="26">
        <v>13557.53389</v>
      </c>
      <c r="F29" s="26">
        <v>3.64</v>
      </c>
      <c r="G29" s="26">
        <v>13553.893890000001</v>
      </c>
      <c r="H29" s="26">
        <v>13553.893890000001</v>
      </c>
    </row>
    <row r="31" spans="1:8" s="29" customFormat="1" ht="11.25" customHeight="1">
      <c r="A31" s="36" t="s">
        <v>133</v>
      </c>
      <c r="B31" s="37"/>
      <c r="C31" s="37"/>
      <c r="D31" s="37"/>
      <c r="E31" s="37"/>
      <c r="F31" s="37"/>
      <c r="G31" s="37"/>
      <c r="H31" s="37"/>
    </row>
    <row r="32" spans="1:8" s="29" customFormat="1" ht="11.25" customHeight="1">
      <c r="A32" s="22"/>
      <c r="B32" s="36"/>
      <c r="C32" s="37"/>
      <c r="D32" s="36" t="s">
        <v>50</v>
      </c>
      <c r="E32" s="37"/>
      <c r="F32" s="37"/>
      <c r="G32" s="37"/>
      <c r="H32" s="37"/>
    </row>
    <row r="33" spans="1:8" s="29" customFormat="1" ht="20.25">
      <c r="A33" s="24" t="s">
        <v>134</v>
      </c>
      <c r="B33" s="38" t="s">
        <v>121</v>
      </c>
      <c r="C33" s="37"/>
      <c r="D33" s="22" t="s">
        <v>103</v>
      </c>
      <c r="E33" s="22" t="s">
        <v>12</v>
      </c>
      <c r="F33" s="22" t="s">
        <v>104</v>
      </c>
      <c r="G33" s="22" t="s">
        <v>3</v>
      </c>
      <c r="H33" s="22" t="s">
        <v>135</v>
      </c>
    </row>
    <row r="34" spans="1:8" ht="9.75">
      <c r="A34" s="25" t="s">
        <v>136</v>
      </c>
      <c r="B34" s="39" t="s">
        <v>123</v>
      </c>
      <c r="C34" s="40"/>
      <c r="D34" s="26">
        <v>3980.06215</v>
      </c>
      <c r="E34" s="26">
        <v>1323.3755700000004</v>
      </c>
      <c r="F34" s="26">
        <v>2656.68658</v>
      </c>
      <c r="G34" s="26">
        <v>0</v>
      </c>
      <c r="H34" s="26">
        <v>318.8023895999999</v>
      </c>
    </row>
    <row r="35" spans="1:8" ht="9.75">
      <c r="A35" s="25" t="s">
        <v>136</v>
      </c>
      <c r="B35" s="39" t="s">
        <v>125</v>
      </c>
      <c r="C35" s="40"/>
      <c r="D35" s="26">
        <v>3.19035</v>
      </c>
      <c r="E35" s="26">
        <v>2.16885</v>
      </c>
      <c r="F35" s="26">
        <v>1.0215</v>
      </c>
      <c r="G35" s="26">
        <v>0</v>
      </c>
      <c r="H35" s="26">
        <v>0.08172</v>
      </c>
    </row>
    <row r="36" spans="1:8" ht="9.75">
      <c r="A36" s="25" t="s">
        <v>136</v>
      </c>
      <c r="B36" s="39" t="s">
        <v>127</v>
      </c>
      <c r="C36" s="40"/>
      <c r="D36" s="26">
        <v>872.46044</v>
      </c>
      <c r="E36" s="26">
        <v>215.23833000000002</v>
      </c>
      <c r="F36" s="26">
        <v>657.2221099999999</v>
      </c>
      <c r="G36" s="26">
        <v>0</v>
      </c>
      <c r="H36" s="26">
        <v>72.906526</v>
      </c>
    </row>
    <row r="37" spans="1:8" ht="9.75">
      <c r="A37" s="25" t="s">
        <v>136</v>
      </c>
      <c r="B37" s="39" t="s">
        <v>9</v>
      </c>
      <c r="C37" s="40"/>
      <c r="D37" s="26">
        <v>907.2120600000001</v>
      </c>
      <c r="E37" s="26">
        <v>435.95025</v>
      </c>
      <c r="F37" s="26">
        <v>471.2618100000001</v>
      </c>
      <c r="G37" s="26">
        <v>452.2006849315069</v>
      </c>
      <c r="H37" s="26">
        <v>1.524890005479455</v>
      </c>
    </row>
    <row r="38" spans="1:8" ht="9.75">
      <c r="A38" s="25" t="s">
        <v>137</v>
      </c>
      <c r="B38" s="39" t="s">
        <v>123</v>
      </c>
      <c r="C38" s="40"/>
      <c r="D38" s="26">
        <v>28780.1429</v>
      </c>
      <c r="E38" s="26">
        <v>0</v>
      </c>
      <c r="F38" s="26">
        <v>28780.1429</v>
      </c>
      <c r="G38" s="26">
        <v>0</v>
      </c>
      <c r="H38" s="26">
        <v>2282.96672878904</v>
      </c>
    </row>
    <row r="39" spans="1:8" ht="9.75">
      <c r="A39" s="25" t="s">
        <v>137</v>
      </c>
      <c r="B39" s="39" t="s">
        <v>124</v>
      </c>
      <c r="C39" s="40"/>
      <c r="D39" s="26">
        <v>21399.507950577874</v>
      </c>
      <c r="E39" s="26">
        <v>0</v>
      </c>
      <c r="F39" s="26">
        <v>21399.507950577874</v>
      </c>
      <c r="G39" s="26">
        <v>0</v>
      </c>
      <c r="H39" s="26">
        <v>1705.6342925695099</v>
      </c>
    </row>
    <row r="40" spans="1:8" ht="9.75">
      <c r="A40" s="25" t="s">
        <v>137</v>
      </c>
      <c r="B40" s="39" t="s">
        <v>125</v>
      </c>
      <c r="C40" s="40"/>
      <c r="D40" s="26">
        <v>47277.47305172738</v>
      </c>
      <c r="E40" s="26">
        <v>0</v>
      </c>
      <c r="F40" s="26">
        <v>47277.47305172738</v>
      </c>
      <c r="G40" s="26">
        <v>10200</v>
      </c>
      <c r="H40" s="26">
        <v>2846.4148202530328</v>
      </c>
    </row>
    <row r="41" spans="1:8" ht="9.75">
      <c r="A41" s="25" t="s">
        <v>137</v>
      </c>
      <c r="B41" s="39" t="s">
        <v>126</v>
      </c>
      <c r="C41" s="40"/>
      <c r="D41" s="26">
        <v>150318.48194772427</v>
      </c>
      <c r="E41" s="26">
        <v>0</v>
      </c>
      <c r="F41" s="26">
        <v>150318.48194772427</v>
      </c>
      <c r="G41" s="26">
        <v>0</v>
      </c>
      <c r="H41" s="26">
        <v>925.3509647164643</v>
      </c>
    </row>
    <row r="42" spans="1:8" ht="9.75">
      <c r="A42" s="25" t="s">
        <v>137</v>
      </c>
      <c r="B42" s="39" t="s">
        <v>127</v>
      </c>
      <c r="C42" s="40"/>
      <c r="D42" s="26">
        <v>21307.545621923557</v>
      </c>
      <c r="E42" s="26">
        <v>0</v>
      </c>
      <c r="F42" s="26">
        <v>21307.545621923557</v>
      </c>
      <c r="G42" s="26">
        <v>0</v>
      </c>
      <c r="H42" s="26">
        <v>1592.3125149154134</v>
      </c>
    </row>
    <row r="43" spans="1:8" ht="9.75">
      <c r="A43" s="25" t="s">
        <v>137</v>
      </c>
      <c r="B43" s="39" t="s">
        <v>9</v>
      </c>
      <c r="C43" s="40"/>
      <c r="D43" s="26">
        <v>15919.07765885576</v>
      </c>
      <c r="E43" s="26">
        <v>0</v>
      </c>
      <c r="F43" s="26">
        <v>15919.07765885576</v>
      </c>
      <c r="G43" s="26">
        <v>0</v>
      </c>
      <c r="H43" s="26">
        <v>1149.5599000832801</v>
      </c>
    </row>
    <row r="44" spans="1:8" ht="9.75">
      <c r="A44" s="25" t="s">
        <v>137</v>
      </c>
      <c r="B44" s="39" t="s">
        <v>128</v>
      </c>
      <c r="C44" s="40"/>
      <c r="D44" s="26">
        <v>4367.03061</v>
      </c>
      <c r="E44" s="26">
        <v>0</v>
      </c>
      <c r="F44" s="26">
        <v>4367.03061</v>
      </c>
      <c r="G44" s="26">
        <v>0</v>
      </c>
      <c r="H44" s="26">
        <v>324.51755934072</v>
      </c>
    </row>
    <row r="45" spans="1:8" ht="9.75">
      <c r="A45" s="25" t="s">
        <v>137</v>
      </c>
      <c r="B45" s="39" t="s">
        <v>129</v>
      </c>
      <c r="C45" s="40"/>
      <c r="D45" s="26">
        <v>967.4923200000001</v>
      </c>
      <c r="E45" s="26">
        <v>0</v>
      </c>
      <c r="F45" s="26">
        <v>967.4923200000001</v>
      </c>
      <c r="G45" s="26">
        <v>0</v>
      </c>
      <c r="H45" s="26">
        <v>63.458154400000005</v>
      </c>
    </row>
    <row r="46" spans="1:8" ht="9.75">
      <c r="A46" s="25" t="s">
        <v>137</v>
      </c>
      <c r="B46" s="39" t="s">
        <v>130</v>
      </c>
      <c r="C46" s="40"/>
      <c r="D46" s="26">
        <v>7681.16585</v>
      </c>
      <c r="E46" s="26">
        <v>0</v>
      </c>
      <c r="F46" s="26">
        <v>7681.16585</v>
      </c>
      <c r="G46" s="26">
        <v>0</v>
      </c>
      <c r="H46" s="26">
        <v>614.4932680000001</v>
      </c>
    </row>
    <row r="47" spans="1:8" ht="9.75">
      <c r="A47" s="25" t="s">
        <v>137</v>
      </c>
      <c r="B47" s="39" t="s">
        <v>131</v>
      </c>
      <c r="C47" s="40"/>
      <c r="D47" s="26">
        <v>43678.470054249345</v>
      </c>
      <c r="E47" s="26">
        <v>0</v>
      </c>
      <c r="F47" s="26">
        <v>43678.470054249345</v>
      </c>
      <c r="G47" s="26">
        <v>0</v>
      </c>
      <c r="H47" s="26">
        <v>3383.1954048007483</v>
      </c>
    </row>
    <row r="48" spans="1:8" ht="9.75">
      <c r="A48" s="25" t="s">
        <v>137</v>
      </c>
      <c r="B48" s="39" t="s">
        <v>132</v>
      </c>
      <c r="C48" s="40"/>
      <c r="D48" s="26">
        <v>13767.85202</v>
      </c>
      <c r="E48" s="26">
        <v>0</v>
      </c>
      <c r="F48" s="26">
        <v>13767.85202</v>
      </c>
      <c r="G48" s="26">
        <v>0</v>
      </c>
      <c r="H48" s="26">
        <v>1101.4281616</v>
      </c>
    </row>
    <row r="49" spans="1:8" ht="9.75">
      <c r="A49" s="25" t="s">
        <v>138</v>
      </c>
      <c r="B49" s="39" t="s">
        <v>123</v>
      </c>
      <c r="C49" s="40"/>
      <c r="D49" s="26">
        <v>32930.93926643119</v>
      </c>
      <c r="E49" s="26">
        <v>2981.527298719239</v>
      </c>
      <c r="F49" s="26">
        <v>29949.41196771195</v>
      </c>
      <c r="G49" s="26">
        <v>0</v>
      </c>
      <c r="H49" s="26">
        <v>2996.379518264794</v>
      </c>
    </row>
    <row r="50" spans="1:8" ht="9.75">
      <c r="A50" s="25" t="s">
        <v>138</v>
      </c>
      <c r="B50" s="39" t="s">
        <v>124</v>
      </c>
      <c r="C50" s="40"/>
      <c r="D50" s="26">
        <v>241.892</v>
      </c>
      <c r="E50" s="26">
        <v>8.466220000000002</v>
      </c>
      <c r="F50" s="26">
        <v>233.42578</v>
      </c>
      <c r="G50" s="26">
        <v>0</v>
      </c>
      <c r="H50" s="26">
        <v>28.0110936</v>
      </c>
    </row>
    <row r="51" spans="1:8" ht="9.75">
      <c r="A51" s="25" t="s">
        <v>138</v>
      </c>
      <c r="B51" s="39" t="s">
        <v>125</v>
      </c>
      <c r="C51" s="40"/>
      <c r="D51" s="26">
        <v>8727.167150000001</v>
      </c>
      <c r="E51" s="26">
        <v>3425.8351900000002</v>
      </c>
      <c r="F51" s="26">
        <v>5301.331960000001</v>
      </c>
      <c r="G51" s="26">
        <v>0</v>
      </c>
      <c r="H51" s="26">
        <v>419.39115525576005</v>
      </c>
    </row>
    <row r="52" spans="1:8" ht="9.75">
      <c r="A52" s="25" t="s">
        <v>138</v>
      </c>
      <c r="B52" s="39" t="s">
        <v>127</v>
      </c>
      <c r="C52" s="40"/>
      <c r="D52" s="26">
        <v>234.35676</v>
      </c>
      <c r="E52" s="26">
        <v>46.41564999999999</v>
      </c>
      <c r="F52" s="26">
        <v>187.94111000000004</v>
      </c>
      <c r="G52" s="26">
        <v>0</v>
      </c>
      <c r="H52" s="26">
        <v>22.542536400000003</v>
      </c>
    </row>
    <row r="53" spans="1:8" ht="9.75">
      <c r="A53" s="25" t="s">
        <v>138</v>
      </c>
      <c r="B53" s="39" t="s">
        <v>9</v>
      </c>
      <c r="C53" s="40"/>
      <c r="D53" s="26">
        <v>7501.04239</v>
      </c>
      <c r="E53" s="26">
        <v>750.10424</v>
      </c>
      <c r="F53" s="26">
        <v>6750.938149999999</v>
      </c>
      <c r="G53" s="26">
        <v>0</v>
      </c>
      <c r="H53" s="26">
        <v>540.0750519999999</v>
      </c>
    </row>
    <row r="54" spans="1:8" ht="9.75">
      <c r="A54" s="25" t="s">
        <v>138</v>
      </c>
      <c r="B54" s="39" t="s">
        <v>129</v>
      </c>
      <c r="C54" s="40"/>
      <c r="D54" s="26">
        <v>6793.5</v>
      </c>
      <c r="E54" s="26">
        <v>135.87</v>
      </c>
      <c r="F54" s="26">
        <v>6657.63</v>
      </c>
      <c r="G54" s="26">
        <v>0</v>
      </c>
      <c r="H54" s="26">
        <v>519.66480776</v>
      </c>
    </row>
    <row r="55" spans="1:8" ht="9.75">
      <c r="A55" s="25" t="s">
        <v>138</v>
      </c>
      <c r="B55" s="39" t="s">
        <v>130</v>
      </c>
      <c r="C55" s="40"/>
      <c r="D55" s="26">
        <v>3229.7612400000003</v>
      </c>
      <c r="E55" s="26">
        <v>629.3949</v>
      </c>
      <c r="F55" s="26">
        <v>2600.3663400000005</v>
      </c>
      <c r="G55" s="26">
        <v>0</v>
      </c>
      <c r="H55" s="26">
        <v>220.33685293312</v>
      </c>
    </row>
    <row r="56" spans="1:8" ht="9.75">
      <c r="A56" s="25" t="s">
        <v>138</v>
      </c>
      <c r="B56" s="39" t="s">
        <v>131</v>
      </c>
      <c r="C56" s="40"/>
      <c r="D56" s="26">
        <v>8649.291354473597</v>
      </c>
      <c r="E56" s="26">
        <v>5175.385340775265</v>
      </c>
      <c r="F56" s="26">
        <v>3473.906013698331</v>
      </c>
      <c r="G56" s="26">
        <v>0</v>
      </c>
      <c r="H56" s="26">
        <v>277.9124810958665</v>
      </c>
    </row>
    <row r="57" spans="1:8" ht="9.75">
      <c r="A57" s="25" t="s">
        <v>138</v>
      </c>
      <c r="B57" s="39" t="s">
        <v>132</v>
      </c>
      <c r="C57" s="40"/>
      <c r="D57" s="26">
        <v>182</v>
      </c>
      <c r="E57" s="26">
        <v>3.64</v>
      </c>
      <c r="F57" s="26">
        <v>178.36</v>
      </c>
      <c r="G57" s="26">
        <v>0</v>
      </c>
      <c r="H57" s="26">
        <v>14.268799999999999</v>
      </c>
    </row>
  </sheetData>
  <mergeCells count="80">
    <mergeCell ref="A7:B7"/>
    <mergeCell ref="C7:D7"/>
    <mergeCell ref="B57:C57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A31:H31"/>
    <mergeCell ref="B32:C32"/>
    <mergeCell ref="D32:H32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A6:B6"/>
    <mergeCell ref="C6:D6"/>
    <mergeCell ref="A4:H4"/>
    <mergeCell ref="A5:B5"/>
    <mergeCell ref="C5:D5"/>
    <mergeCell ref="E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9.75">
      <c r="A1" s="20" t="s">
        <v>2</v>
      </c>
      <c r="B1" s="21"/>
      <c r="C1" s="19"/>
    </row>
    <row r="2" ht="9.75">
      <c r="A2" s="1"/>
    </row>
    <row r="4" spans="1:2" ht="9.75">
      <c r="A4" s="4" t="s">
        <v>72</v>
      </c>
      <c r="B4" s="5" t="s">
        <v>50</v>
      </c>
    </row>
    <row r="5" spans="1:2" ht="9.75">
      <c r="A5" s="6" t="s">
        <v>74</v>
      </c>
      <c r="B5" s="7">
        <f>SUM(B6:B22)</f>
        <v>359201</v>
      </c>
    </row>
    <row r="6" spans="1:2" ht="9.75">
      <c r="A6" s="6" t="s">
        <v>75</v>
      </c>
      <c r="B6" s="7">
        <v>0</v>
      </c>
    </row>
    <row r="7" spans="1:2" ht="9.75">
      <c r="A7" s="6" t="s">
        <v>76</v>
      </c>
      <c r="B7" s="7">
        <v>0</v>
      </c>
    </row>
    <row r="8" spans="1:2" ht="9.75">
      <c r="A8" s="6" t="s">
        <v>77</v>
      </c>
      <c r="B8" s="7">
        <v>0</v>
      </c>
    </row>
    <row r="9" spans="1:2" ht="9.75">
      <c r="A9" s="6" t="s">
        <v>78</v>
      </c>
      <c r="B9" s="7">
        <v>0</v>
      </c>
    </row>
    <row r="10" spans="1:2" ht="9.75">
      <c r="A10" s="6" t="s">
        <v>79</v>
      </c>
      <c r="B10" s="7">
        <v>0</v>
      </c>
    </row>
    <row r="11" spans="1:2" ht="9.75">
      <c r="A11" s="6" t="s">
        <v>80</v>
      </c>
      <c r="B11" s="7">
        <v>30616</v>
      </c>
    </row>
    <row r="12" spans="1:2" ht="9.75">
      <c r="A12" s="6" t="s">
        <v>81</v>
      </c>
      <c r="B12" s="7">
        <v>278258</v>
      </c>
    </row>
    <row r="13" spans="1:2" ht="9.75">
      <c r="A13" s="6" t="s">
        <v>82</v>
      </c>
      <c r="B13" s="7">
        <v>4544</v>
      </c>
    </row>
    <row r="14" spans="1:2" ht="9.75">
      <c r="A14" s="6" t="s">
        <v>83</v>
      </c>
      <c r="B14" s="7">
        <v>0</v>
      </c>
    </row>
    <row r="15" spans="1:2" ht="9.75">
      <c r="A15" s="6" t="s">
        <v>84</v>
      </c>
      <c r="B15" s="7">
        <v>4222</v>
      </c>
    </row>
    <row r="16" spans="1:2" ht="9.75">
      <c r="A16" s="6" t="s">
        <v>85</v>
      </c>
      <c r="B16" s="7">
        <v>28988</v>
      </c>
    </row>
    <row r="17" spans="1:2" ht="9.75">
      <c r="A17" s="6" t="s">
        <v>86</v>
      </c>
      <c r="B17" s="7">
        <v>0</v>
      </c>
    </row>
    <row r="18" spans="1:2" ht="9.75">
      <c r="A18" s="6" t="s">
        <v>87</v>
      </c>
      <c r="B18" s="7">
        <v>0</v>
      </c>
    </row>
    <row r="19" spans="1:2" ht="9.75">
      <c r="A19" s="6" t="s">
        <v>88</v>
      </c>
      <c r="B19" s="7">
        <v>8843</v>
      </c>
    </row>
    <row r="20" spans="1:2" ht="9.75">
      <c r="A20" s="6" t="s">
        <v>89</v>
      </c>
      <c r="B20" s="7">
        <v>17</v>
      </c>
    </row>
    <row r="21" spans="1:2" ht="9.75">
      <c r="A21" s="6" t="s">
        <v>90</v>
      </c>
      <c r="B21" s="7">
        <v>3713</v>
      </c>
    </row>
    <row r="22" spans="1:2" s="8" customFormat="1" ht="9.75">
      <c r="A22" s="6" t="s">
        <v>91</v>
      </c>
      <c r="B22" s="7">
        <v>0</v>
      </c>
    </row>
    <row r="23" spans="1:2" ht="9.75">
      <c r="A23" s="6" t="s">
        <v>92</v>
      </c>
      <c r="B23" s="7">
        <v>0</v>
      </c>
    </row>
    <row r="24" spans="1:2" ht="9.75">
      <c r="A24" s="6" t="s">
        <v>93</v>
      </c>
      <c r="B24" s="7">
        <f>SUM(B25:B28)</f>
        <v>1301</v>
      </c>
    </row>
    <row r="25" spans="1:2" ht="9.75">
      <c r="A25" s="6" t="s">
        <v>94</v>
      </c>
      <c r="B25" s="7">
        <v>1301</v>
      </c>
    </row>
    <row r="26" spans="1:2" ht="9.75">
      <c r="A26" s="6" t="s">
        <v>89</v>
      </c>
      <c r="B26" s="7">
        <v>0</v>
      </c>
    </row>
    <row r="27" spans="1:2" ht="9.75">
      <c r="A27" s="6" t="s">
        <v>95</v>
      </c>
      <c r="B27" s="7">
        <v>0</v>
      </c>
    </row>
    <row r="28" spans="1:2" ht="9.75">
      <c r="A28" s="6" t="s">
        <v>96</v>
      </c>
      <c r="B28" s="7">
        <v>0</v>
      </c>
    </row>
    <row r="29" spans="1:2" ht="9.75">
      <c r="A29" s="6" t="s">
        <v>97</v>
      </c>
      <c r="B29" s="7">
        <v>39819</v>
      </c>
    </row>
    <row r="30" spans="1:2" ht="9.75">
      <c r="A30" s="6" t="s">
        <v>98</v>
      </c>
      <c r="B30" s="7">
        <v>1</v>
      </c>
    </row>
    <row r="31" spans="1:2" s="8" customFormat="1" ht="9.75">
      <c r="A31" s="6" t="s">
        <v>100</v>
      </c>
      <c r="B31" s="7">
        <v>0</v>
      </c>
    </row>
    <row r="32" spans="1:2" ht="9.75">
      <c r="A32" s="6" t="s">
        <v>99</v>
      </c>
      <c r="B32" s="7">
        <v>0</v>
      </c>
    </row>
    <row r="33" spans="1:2" ht="9.75">
      <c r="A33" s="9" t="s">
        <v>73</v>
      </c>
      <c r="B33" s="10">
        <f>SUM(B5,B23,B24,B29,B30,B31,B32)</f>
        <v>400322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00390625" style="3" customWidth="1"/>
    <col min="2" max="2" width="19.421875" style="2" customWidth="1"/>
    <col min="3" max="3" width="11.140625" style="2" customWidth="1"/>
    <col min="4" max="4" width="17.00390625" style="2" bestFit="1" customWidth="1"/>
    <col min="5" max="5" width="10.7109375" style="2" customWidth="1"/>
    <col min="6" max="6" width="17.00390625" style="2" bestFit="1" customWidth="1"/>
    <col min="7" max="7" width="20.28125" style="2" bestFit="1" customWidth="1"/>
    <col min="8" max="8" width="20.140625" style="2" bestFit="1" customWidth="1"/>
    <col min="9" max="9" width="10.00390625" style="3" bestFit="1" customWidth="1"/>
    <col min="10" max="16384" width="9.140625" style="3" customWidth="1"/>
  </cols>
  <sheetData>
    <row r="1" spans="1:2" ht="9.75">
      <c r="A1" s="20" t="s">
        <v>12</v>
      </c>
      <c r="B1" s="19"/>
    </row>
    <row r="2" ht="9.75">
      <c r="A2" s="1"/>
    </row>
    <row r="4" spans="1:8" ht="9.75">
      <c r="A4" s="30" t="s">
        <v>33</v>
      </c>
      <c r="B4" s="33" t="s">
        <v>50</v>
      </c>
      <c r="C4" s="34"/>
      <c r="D4" s="34"/>
      <c r="E4" s="34"/>
      <c r="F4" s="34"/>
      <c r="G4" s="34"/>
      <c r="H4" s="34"/>
    </row>
    <row r="5" spans="1:8" ht="45" customHeight="1">
      <c r="A5" s="31"/>
      <c r="B5" s="30" t="s">
        <v>140</v>
      </c>
      <c r="C5" s="33" t="s">
        <v>63</v>
      </c>
      <c r="D5" s="35"/>
      <c r="E5" s="33" t="s">
        <v>64</v>
      </c>
      <c r="F5" s="35"/>
      <c r="G5" s="30" t="s">
        <v>142</v>
      </c>
      <c r="H5" s="30" t="s">
        <v>141</v>
      </c>
    </row>
    <row r="6" spans="1:8" ht="20.25">
      <c r="A6" s="32"/>
      <c r="B6" s="32"/>
      <c r="C6" s="12" t="s">
        <v>10</v>
      </c>
      <c r="D6" s="12" t="s">
        <v>38</v>
      </c>
      <c r="E6" s="12" t="s">
        <v>10</v>
      </c>
      <c r="F6" s="12" t="s">
        <v>38</v>
      </c>
      <c r="G6" s="32"/>
      <c r="H6" s="32"/>
    </row>
    <row r="7" spans="1:11" ht="20.25">
      <c r="A7" s="14" t="s">
        <v>34</v>
      </c>
      <c r="B7" s="7">
        <v>10564</v>
      </c>
      <c r="C7" s="15">
        <v>3495</v>
      </c>
      <c r="D7" s="15">
        <v>8</v>
      </c>
      <c r="E7" s="15">
        <v>0</v>
      </c>
      <c r="F7" s="15">
        <v>0</v>
      </c>
      <c r="G7" s="15">
        <f>B7+C7-E7</f>
        <v>14059</v>
      </c>
      <c r="H7" s="7">
        <v>0</v>
      </c>
      <c r="J7" s="2"/>
      <c r="K7" s="2"/>
    </row>
    <row r="8" spans="1:11" ht="9.75">
      <c r="A8" s="14" t="s">
        <v>35</v>
      </c>
      <c r="B8" s="7">
        <v>3108</v>
      </c>
      <c r="C8" s="15">
        <v>7120</v>
      </c>
      <c r="D8" s="15">
        <v>0</v>
      </c>
      <c r="E8" s="15">
        <v>0</v>
      </c>
      <c r="F8" s="15">
        <v>0</v>
      </c>
      <c r="G8" s="15">
        <f>B8+C8-E8</f>
        <v>10228</v>
      </c>
      <c r="H8" s="7">
        <v>0</v>
      </c>
      <c r="J8" s="2"/>
      <c r="K8" s="2"/>
    </row>
    <row r="9" spans="1:11" ht="9.75">
      <c r="A9" s="14" t="s">
        <v>36</v>
      </c>
      <c r="B9" s="7">
        <v>1590</v>
      </c>
      <c r="C9" s="15">
        <v>0</v>
      </c>
      <c r="D9" s="15">
        <v>0</v>
      </c>
      <c r="E9" s="15">
        <v>516</v>
      </c>
      <c r="F9" s="15">
        <v>0</v>
      </c>
      <c r="G9" s="15">
        <f>B9+C9-E9</f>
        <v>1074</v>
      </c>
      <c r="H9" s="7">
        <v>0</v>
      </c>
      <c r="I9" s="2"/>
      <c r="J9" s="2"/>
      <c r="K9" s="2"/>
    </row>
    <row r="10" spans="1:11" ht="9.75">
      <c r="A10" s="14" t="s">
        <v>37</v>
      </c>
      <c r="B10" s="7">
        <v>27</v>
      </c>
      <c r="C10" s="15">
        <v>0</v>
      </c>
      <c r="D10" s="15">
        <v>0</v>
      </c>
      <c r="E10" s="15">
        <v>0</v>
      </c>
      <c r="F10" s="15">
        <v>0</v>
      </c>
      <c r="G10" s="15">
        <f>B10+C10-E10</f>
        <v>27</v>
      </c>
      <c r="H10" s="7">
        <v>0</v>
      </c>
      <c r="J10" s="2"/>
      <c r="K10" s="2"/>
    </row>
    <row r="19" ht="12.75" customHeight="1"/>
  </sheetData>
  <mergeCells count="7">
    <mergeCell ref="A4:A6"/>
    <mergeCell ref="G5:G6"/>
    <mergeCell ref="H5:H6"/>
    <mergeCell ref="B4:H4"/>
    <mergeCell ref="C5:D5"/>
    <mergeCell ref="E5:F5"/>
    <mergeCell ref="B5:B6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2.421875" style="2" bestFit="1" customWidth="1"/>
    <col min="3" max="3" width="13.140625" style="2" bestFit="1" customWidth="1"/>
    <col min="4" max="4" width="15.421875" style="2" bestFit="1" customWidth="1"/>
    <col min="5" max="16384" width="9.140625" style="3" customWidth="1"/>
  </cols>
  <sheetData>
    <row r="1" spans="1:2" ht="9.75">
      <c r="A1" s="20" t="s">
        <v>13</v>
      </c>
      <c r="B1" s="19"/>
    </row>
    <row r="2" ht="9.75">
      <c r="A2" s="1"/>
    </row>
    <row r="4" spans="1:4" ht="20.25">
      <c r="A4" s="12" t="s">
        <v>14</v>
      </c>
      <c r="B4" s="12" t="s">
        <v>15</v>
      </c>
      <c r="C4" s="11" t="s">
        <v>51</v>
      </c>
      <c r="D4" s="11" t="s">
        <v>52</v>
      </c>
    </row>
    <row r="5" spans="1:4" ht="9.75">
      <c r="A5" s="6" t="s">
        <v>56</v>
      </c>
      <c r="B5" s="7">
        <v>5</v>
      </c>
      <c r="C5" s="7">
        <v>-457</v>
      </c>
      <c r="D5" s="7">
        <v>110</v>
      </c>
    </row>
    <row r="6" spans="1:4" ht="9.75">
      <c r="A6" s="6" t="s">
        <v>65</v>
      </c>
      <c r="B6" s="7">
        <v>11</v>
      </c>
      <c r="C6" s="7">
        <v>-32</v>
      </c>
      <c r="D6" s="7">
        <v>110</v>
      </c>
    </row>
    <row r="7" spans="1:4" ht="9.75">
      <c r="A7" s="9" t="s">
        <v>10</v>
      </c>
      <c r="B7" s="10">
        <f>SUM(B5:B6)</f>
        <v>16</v>
      </c>
      <c r="C7" s="10">
        <f>SUM(C5:C6)</f>
        <v>-489</v>
      </c>
      <c r="D7" s="10">
        <f>SUM(D5:D6)</f>
        <v>220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9.75">
      <c r="A1" s="20" t="s">
        <v>49</v>
      </c>
      <c r="B1" s="21"/>
    </row>
    <row r="2" ht="9.75">
      <c r="A2" s="1"/>
    </row>
    <row r="4" spans="1:9" s="18" customFormat="1" ht="9.75">
      <c r="A4" s="16" t="s">
        <v>50</v>
      </c>
      <c r="B4" s="17" t="s">
        <v>40</v>
      </c>
      <c r="C4" s="17" t="s">
        <v>41</v>
      </c>
      <c r="D4" s="17" t="s">
        <v>42</v>
      </c>
      <c r="E4" s="17" t="s">
        <v>43</v>
      </c>
      <c r="F4" s="17" t="s">
        <v>44</v>
      </c>
      <c r="G4" s="17" t="s">
        <v>45</v>
      </c>
      <c r="H4" s="17" t="s">
        <v>46</v>
      </c>
      <c r="I4" s="17" t="s">
        <v>10</v>
      </c>
    </row>
    <row r="5" spans="1:9" ht="9.75">
      <c r="A5" s="6" t="s">
        <v>47</v>
      </c>
      <c r="B5" s="7">
        <v>56720</v>
      </c>
      <c r="C5" s="7">
        <v>52139</v>
      </c>
      <c r="D5" s="7">
        <v>144396</v>
      </c>
      <c r="E5" s="7">
        <v>110578</v>
      </c>
      <c r="F5" s="7">
        <v>167120</v>
      </c>
      <c r="G5" s="7">
        <v>43255</v>
      </c>
      <c r="H5" s="7">
        <v>21058</v>
      </c>
      <c r="I5" s="7">
        <f>SUM(B5:H5)</f>
        <v>595266</v>
      </c>
    </row>
    <row r="6" spans="1:9" ht="9.75">
      <c r="A6" s="6" t="s">
        <v>48</v>
      </c>
      <c r="B6" s="7">
        <v>128759</v>
      </c>
      <c r="C6" s="7">
        <v>35629</v>
      </c>
      <c r="D6" s="7">
        <v>99961</v>
      </c>
      <c r="E6" s="7">
        <v>89283</v>
      </c>
      <c r="F6" s="7">
        <v>162821</v>
      </c>
      <c r="G6" s="7">
        <v>16855</v>
      </c>
      <c r="H6" s="7">
        <v>61958</v>
      </c>
      <c r="I6" s="7">
        <f>SUM(B6:H6)</f>
        <v>595266</v>
      </c>
    </row>
    <row r="7" spans="1:9" ht="9.75">
      <c r="A7" s="9" t="s">
        <v>61</v>
      </c>
      <c r="B7" s="10">
        <f>B5-B6</f>
        <v>-72039</v>
      </c>
      <c r="C7" s="10">
        <f aca="true" t="shared" si="0" ref="C7:I7">C5-C6</f>
        <v>16510</v>
      </c>
      <c r="D7" s="10">
        <f t="shared" si="0"/>
        <v>44435</v>
      </c>
      <c r="E7" s="10">
        <f t="shared" si="0"/>
        <v>21295</v>
      </c>
      <c r="F7" s="10">
        <f t="shared" si="0"/>
        <v>4299</v>
      </c>
      <c r="G7" s="10">
        <f t="shared" si="0"/>
        <v>26400</v>
      </c>
      <c r="H7" s="10">
        <f t="shared" si="0"/>
        <v>-40900</v>
      </c>
      <c r="I7" s="10">
        <f t="shared" si="0"/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1.00390625" style="2" bestFit="1" customWidth="1"/>
    <col min="3" max="3" width="10.7109375" style="2" bestFit="1" customWidth="1"/>
    <col min="4" max="4" width="11.00390625" style="2" bestFit="1" customWidth="1"/>
    <col min="5" max="5" width="10.7109375" style="2" bestFit="1" customWidth="1"/>
    <col min="6" max="6" width="11.00390625" style="2" bestFit="1" customWidth="1"/>
    <col min="7" max="7" width="10.7109375" style="2" bestFit="1" customWidth="1"/>
    <col min="8" max="16384" width="9.140625" style="3" customWidth="1"/>
  </cols>
  <sheetData>
    <row r="1" spans="1:2" ht="9.75">
      <c r="A1" s="20" t="s">
        <v>23</v>
      </c>
      <c r="B1" s="19"/>
    </row>
    <row r="2" ht="9.75">
      <c r="A2" s="1"/>
    </row>
    <row r="4" spans="1:7" ht="9.75">
      <c r="A4" s="30" t="s">
        <v>24</v>
      </c>
      <c r="B4" s="33" t="s">
        <v>54</v>
      </c>
      <c r="C4" s="34"/>
      <c r="D4" s="34"/>
      <c r="E4" s="34"/>
      <c r="F4" s="34"/>
      <c r="G4" s="35"/>
    </row>
    <row r="5" spans="1:7" ht="9.75">
      <c r="A5" s="31"/>
      <c r="B5" s="33" t="s">
        <v>28</v>
      </c>
      <c r="C5" s="35"/>
      <c r="D5" s="33" t="s">
        <v>29</v>
      </c>
      <c r="E5" s="35"/>
      <c r="F5" s="33" t="s">
        <v>30</v>
      </c>
      <c r="G5" s="35"/>
    </row>
    <row r="6" spans="1:7" ht="9.75">
      <c r="A6" s="32"/>
      <c r="B6" s="12" t="s">
        <v>31</v>
      </c>
      <c r="C6" s="12" t="s">
        <v>32</v>
      </c>
      <c r="D6" s="12" t="s">
        <v>31</v>
      </c>
      <c r="E6" s="12" t="s">
        <v>32</v>
      </c>
      <c r="F6" s="12" t="s">
        <v>31</v>
      </c>
      <c r="G6" s="12" t="s">
        <v>32</v>
      </c>
    </row>
    <row r="7" spans="1:7" ht="9.75">
      <c r="A7" s="6" t="s">
        <v>27</v>
      </c>
      <c r="B7" s="7">
        <v>-23.5356178577803</v>
      </c>
      <c r="C7" s="7">
        <v>22.6342285503726</v>
      </c>
      <c r="D7" s="7">
        <v>-47.9726250229682</v>
      </c>
      <c r="E7" s="7">
        <v>44.3670677933375</v>
      </c>
      <c r="F7" s="7">
        <v>-126.691982362978</v>
      </c>
      <c r="G7" s="7">
        <v>104.157249677786</v>
      </c>
    </row>
    <row r="8" spans="1:7" ht="9.75">
      <c r="A8" s="6" t="s">
        <v>25</v>
      </c>
      <c r="B8" s="7">
        <v>-1311.55309111232</v>
      </c>
      <c r="C8" s="7">
        <v>1334.47767349561</v>
      </c>
      <c r="D8" s="7">
        <v>-2600.18159984134</v>
      </c>
      <c r="E8" s="7">
        <v>2691.87992937451</v>
      </c>
      <c r="F8" s="7">
        <v>-6328.51963172865</v>
      </c>
      <c r="G8" s="7">
        <v>6901.63419131098</v>
      </c>
    </row>
    <row r="9" spans="1:7" ht="9.75">
      <c r="A9" s="6" t="s">
        <v>26</v>
      </c>
      <c r="B9" s="7">
        <v>481.457808620318</v>
      </c>
      <c r="C9" s="7">
        <v>-447.45682457277</v>
      </c>
      <c r="D9" s="7">
        <v>996.916601288183</v>
      </c>
      <c r="E9" s="7">
        <v>-860.912665097993</v>
      </c>
      <c r="F9" s="7">
        <v>2747.29888357706</v>
      </c>
      <c r="G9" s="7">
        <v>-1897.27428238838</v>
      </c>
    </row>
    <row r="10" spans="1:7" ht="9.75">
      <c r="A10" s="6" t="s">
        <v>55</v>
      </c>
      <c r="B10" s="7">
        <v>-4.04059097264316</v>
      </c>
      <c r="C10" s="7">
        <v>3.94102363372349</v>
      </c>
      <c r="D10" s="7">
        <v>-8.18074928420599</v>
      </c>
      <c r="E10" s="7">
        <v>7.7824799285273</v>
      </c>
      <c r="F10" s="7">
        <v>-21.1986282524125</v>
      </c>
      <c r="G10" s="7">
        <v>18.7094447794207</v>
      </c>
    </row>
  </sheetData>
  <mergeCells count="5">
    <mergeCell ref="A4:A6"/>
    <mergeCell ref="B4:G4"/>
    <mergeCell ref="B5:C5"/>
    <mergeCell ref="D5:E5"/>
    <mergeCell ref="F5:G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9.75">
      <c r="A1" s="20" t="s">
        <v>11</v>
      </c>
      <c r="B1" s="19"/>
    </row>
    <row r="2" ht="9.75">
      <c r="A2" s="1"/>
    </row>
    <row r="4" spans="1:3" ht="20.25">
      <c r="A4" s="13" t="s">
        <v>11</v>
      </c>
      <c r="B4" s="12" t="s">
        <v>53</v>
      </c>
      <c r="C4" s="12" t="s">
        <v>17</v>
      </c>
    </row>
    <row r="5" spans="1:3" ht="9.75">
      <c r="A5" s="14" t="s">
        <v>16</v>
      </c>
      <c r="B5" s="7">
        <v>52</v>
      </c>
      <c r="C5" s="7" t="s">
        <v>39</v>
      </c>
    </row>
    <row r="6" spans="1:3" ht="9.75">
      <c r="A6" s="9" t="s">
        <v>10</v>
      </c>
      <c r="B6" s="10">
        <f>SUM(B5:B5)</f>
        <v>52</v>
      </c>
      <c r="C6" s="10"/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9.75">
      <c r="A1" s="20" t="s">
        <v>18</v>
      </c>
      <c r="B1" s="19"/>
    </row>
    <row r="2" ht="9.75">
      <c r="A2" s="1"/>
    </row>
    <row r="4" spans="1:2" ht="9.75">
      <c r="A4" s="12" t="s">
        <v>11</v>
      </c>
      <c r="B4" s="12" t="s">
        <v>50</v>
      </c>
    </row>
    <row r="5" spans="1:2" ht="9.75">
      <c r="A5" s="14" t="s">
        <v>19</v>
      </c>
      <c r="B5" s="7">
        <v>0</v>
      </c>
    </row>
    <row r="6" spans="1:2" ht="9.75">
      <c r="A6" s="14" t="s">
        <v>20</v>
      </c>
      <c r="B6" s="7">
        <v>0</v>
      </c>
    </row>
    <row r="7" spans="1:2" ht="9.75">
      <c r="A7" s="9" t="s">
        <v>10</v>
      </c>
      <c r="B7" s="10">
        <f>B5-B6</f>
        <v>0</v>
      </c>
    </row>
    <row r="11" spans="1:2" ht="9.75">
      <c r="A11" s="12" t="s">
        <v>11</v>
      </c>
      <c r="B11" s="12" t="s">
        <v>50</v>
      </c>
    </row>
    <row r="12" spans="1:2" ht="9.75">
      <c r="A12" s="14" t="s">
        <v>21</v>
      </c>
      <c r="B12" s="7">
        <v>0</v>
      </c>
    </row>
    <row r="13" spans="1:2" ht="9.75">
      <c r="A13" s="14" t="s">
        <v>22</v>
      </c>
      <c r="B13" s="7">
        <v>0</v>
      </c>
    </row>
    <row r="14" spans="1:2" ht="9.75">
      <c r="A14" s="9" t="s">
        <v>10</v>
      </c>
      <c r="B14" s="10">
        <f>B12-B13</f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9.75">
      <c r="A1" s="20" t="s">
        <v>3</v>
      </c>
      <c r="B1" s="19"/>
    </row>
    <row r="2" ht="9.75">
      <c r="A2" s="1"/>
    </row>
    <row r="4" spans="1:2" ht="9.75">
      <c r="A4" s="4" t="s">
        <v>4</v>
      </c>
      <c r="B4" s="5" t="s">
        <v>50</v>
      </c>
    </row>
    <row r="5" spans="1:2" ht="9.75">
      <c r="A5" s="6" t="s">
        <v>6</v>
      </c>
      <c r="B5" s="7">
        <v>77645</v>
      </c>
    </row>
    <row r="6" spans="1:2" ht="9.75">
      <c r="A6" s="6" t="s">
        <v>7</v>
      </c>
      <c r="B6" s="7">
        <f>47909+98</f>
        <v>48007</v>
      </c>
    </row>
    <row r="7" spans="1:2" ht="9.75">
      <c r="A7" s="6" t="s">
        <v>8</v>
      </c>
      <c r="B7" s="7">
        <v>27208</v>
      </c>
    </row>
    <row r="8" spans="1:2" ht="9.75">
      <c r="A8" s="6" t="s">
        <v>9</v>
      </c>
      <c r="B8" s="7">
        <v>38081</v>
      </c>
    </row>
    <row r="9" spans="1:2" ht="9.75">
      <c r="A9" s="9" t="s">
        <v>5</v>
      </c>
      <c r="B9" s="10">
        <f>SUM(B5:B8)</f>
        <v>190941</v>
      </c>
    </row>
    <row r="20" ht="9.75">
      <c r="E20" s="19"/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pohranc</cp:lastModifiedBy>
  <cp:lastPrinted>2011-03-09T11:21:24Z</cp:lastPrinted>
  <dcterms:created xsi:type="dcterms:W3CDTF">2008-02-25T15:38:43Z</dcterms:created>
  <dcterms:modified xsi:type="dcterms:W3CDTF">2016-03-04T10:05:57Z</dcterms:modified>
  <cp:category/>
  <cp:version/>
  <cp:contentType/>
  <cp:contentStatus/>
</cp:coreProperties>
</file>