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968" windowWidth="20136" windowHeight="5004" tabRatio="808" activeTab="0"/>
  </bookViews>
  <sheets>
    <sheet name="VZ" sheetId="1" r:id="rId1"/>
    <sheet name="PVZ" sheetId="2" r:id="rId2"/>
    <sheet name="Opravné položky" sheetId="3" r:id="rId3"/>
    <sheet name="Deriváty" sheetId="4" r:id="rId4"/>
    <sheet name="Likvidita" sheetId="5" r:id="rId5"/>
    <sheet name="Úrokové riziko" sheetId="6" r:id="rId6"/>
    <sheet name="Akcie" sheetId="7" r:id="rId7"/>
    <sheet name="Zisky a straty" sheetId="8" r:id="rId8"/>
    <sheet name="Zabezpečenie" sheetId="9" r:id="rId9"/>
    <sheet name="Expozície" sheetId="10" r:id="rId10"/>
    <sheet name="Sektory" sheetId="11" r:id="rId11"/>
  </sheets>
  <definedNames/>
  <calcPr fullCalcOnLoad="1"/>
</workbook>
</file>

<file path=xl/sharedStrings.xml><?xml version="1.0" encoding="utf-8"?>
<sst xmlns="http://schemas.openxmlformats.org/spreadsheetml/2006/main" count="341" uniqueCount="145">
  <si>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</si>
  <si>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</si>
  <si>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</si>
  <si>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</si>
  <si>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</si>
  <si>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</si>
  <si>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</si>
  <si>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</si>
  <si>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</si>
  <si>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</si>
  <si>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</si>
  <si>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</si>
  <si>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</si>
  <si>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Deriváty</t>
  </si>
  <si>
    <t>Druh derivátu</t>
  </si>
  <si>
    <t>Počet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</si>
  <si>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</si>
  <si>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</si>
  <si>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</si>
  <si>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</si>
  <si>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</si>
  <si>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</si>
  <si>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</si>
  <si>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Úrokové riziko</t>
  </si>
  <si>
    <t>Mena</t>
  </si>
  <si>
    <t>EUR</t>
  </si>
  <si>
    <t>USD</t>
  </si>
  <si>
    <t>CZK</t>
  </si>
  <si>
    <t>Posun krivky o 1%</t>
  </si>
  <si>
    <t>Posun krivky o 2%</t>
  </si>
  <si>
    <t>Posun krivky o 5%</t>
  </si>
  <si>
    <t>nadol</t>
  </si>
  <si>
    <t>nahor</t>
  </si>
  <si>
    <t>Druh expozície</t>
  </si>
  <si>
    <t>Pohľadávky oceňované na individuálnom základe so zníženou hodnotou</t>
  </si>
  <si>
    <t xml:space="preserve">     z toho zlyhané pohľadávky</t>
  </si>
  <si>
    <t>Pohľadávky oceňované na skupinovom základe</t>
  </si>
  <si>
    <t>Podsúvahové záväzky</t>
  </si>
  <si>
    <t>z toho z dôvodu kurzových rozdielov</t>
  </si>
  <si>
    <t>reálna cena</t>
  </si>
  <si>
    <t>do 1M</t>
  </si>
  <si>
    <t>1M - 3M</t>
  </si>
  <si>
    <t>3M - 12M</t>
  </si>
  <si>
    <t>1R - 2R</t>
  </si>
  <si>
    <t>2R - 5R</t>
  </si>
  <si>
    <t>nad 5R</t>
  </si>
  <si>
    <t>nešpecifikované</t>
  </si>
  <si>
    <t>Aktíva</t>
  </si>
  <si>
    <t>Pasíva</t>
  </si>
  <si>
    <t>Likvidita odhadovaná</t>
  </si>
  <si>
    <t>Výška v tis. EUR</t>
  </si>
  <si>
    <t>Reálna hodnota v tis. EUR</t>
  </si>
  <si>
    <t>Hodnota expozície v tis. EUR</t>
  </si>
  <si>
    <t>Čistá hodnota expozície v tis. EUR</t>
  </si>
  <si>
    <t>Hodnota za štvrťrok v tis. EUR</t>
  </si>
  <si>
    <t>Vplyv na výsledok hospodárenia v tis. EUR</t>
  </si>
  <si>
    <t>Ostatne</t>
  </si>
  <si>
    <t>IRS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</si>
  <si>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</si>
  <si>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</si>
  <si>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</si>
  <si>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</si>
  <si>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</si>
  <si>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</si>
  <si>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Čistá tvorba opravných položiek, resp. rezerv</t>
  </si>
  <si>
    <t>Čisté rozpustenie opravných položiek, resp. rezerv</t>
  </si>
  <si>
    <t>FX SWAP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</si>
  <si>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</si>
  <si>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</si>
  <si>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</si>
  <si>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</si>
  <si>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</si>
  <si>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 xml:space="preserve">          Prechodné úpravy kapitálu CET1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</si>
  <si>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</si>
  <si>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</si>
  <si>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</si>
  <si>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</si>
  <si>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</si>
  <si>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</si>
  <si>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</si>
  <si>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</si>
  <si>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</si>
  <si>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</si>
  <si>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</si>
  <si>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</si>
  <si>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</si>
  <si>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</si>
  <si>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</si>
  <si>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</si>
  <si>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</si>
  <si>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</si>
  <si>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</si>
  <si>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</si>
  <si>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</si>
  <si>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</si>
  <si>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</si>
  <si>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</si>
  <si>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</si>
  <si>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</si>
  <si>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</si>
  <si>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</si>
  <si>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</si>
  <si>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Počiatočný stav opravných položiek, resp. rezerv k 30.9.2014</t>
  </si>
  <si>
    <t>Konečný stav opravných položiek, resp. rezerv k 31.12.2014</t>
  </si>
  <si>
    <t>Výška odpisov expozícií od 1.10.2014 do 31.12.2014</t>
  </si>
  <si>
    <t>Expozície bez identifikovaného znehodnotenia</t>
  </si>
  <si>
    <t>Trieda expozície</t>
  </si>
  <si>
    <t>Hrubá hodnota</t>
  </si>
  <si>
    <t>Čistá hodnota</t>
  </si>
  <si>
    <t>Expozície so zníženou hodnotou</t>
  </si>
  <si>
    <t>Zlyhané pohľadávky</t>
  </si>
  <si>
    <t>Portfóliové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</si>
  <si>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</si>
  <si>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</si>
  <si>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</si>
  <si>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</si>
  <si>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</si>
  <si>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</si>
  <si>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Vo forme krytých dlhopisov</t>
  </si>
  <si>
    <t>Celková hodnota expozícií</t>
  </si>
  <si>
    <t>Celková hodnota expozícií splatných do 1 roka</t>
  </si>
  <si>
    <t>Celková hodnota expozícií splatných od 1 roka do 2 rokov</t>
  </si>
  <si>
    <t>Celková hodnota expozícií splatných od 2 rokov do 5 rokov</t>
  </si>
  <si>
    <t>Celková hodnota expozícií splatných nad 5 rokov</t>
  </si>
  <si>
    <t>Expozície</t>
  </si>
  <si>
    <t>Rozdelenie expozícií podľa sektorov a triedy expozície</t>
  </si>
  <si>
    <t>Sektor</t>
  </si>
  <si>
    <t>Čistá hodnota SME</t>
  </si>
  <si>
    <t>Komerčné nehnuteľnosti</t>
  </si>
  <si>
    <t>Nebankové finančné služby</t>
  </si>
  <si>
    <t>Obchod a služby</t>
  </si>
  <si>
    <t>Obchody peňažného, FX a kapitálového trhu</t>
  </si>
  <si>
    <t>Obyvateľstvo</t>
  </si>
  <si>
    <t>Poľnohospodárstvo a lesníctvo</t>
  </si>
  <si>
    <t>Rekreačné, kultúrne a športové činnosti</t>
  </si>
  <si>
    <t>Stavebníctvo</t>
  </si>
  <si>
    <t>Výroba</t>
  </si>
  <si>
    <t>Zdravotníctvo</t>
  </si>
  <si>
    <t>Rozdelenie expozícií podľa sektorov a kvality expozície</t>
  </si>
  <si>
    <t>Kvalita expozície</t>
  </si>
  <si>
    <t>Kapitálová požiadavka</t>
  </si>
  <si>
    <t>Po Splatnosti</t>
  </si>
  <si>
    <t>Štandardná</t>
  </si>
  <si>
    <t>Zhoršená</t>
  </si>
  <si>
    <t>Sektory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</si>
</sst>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" borderId="3" xfId="0" applyFont="1" applyFill="1" applyBorder="1" applyAlignment="1">
      <alignment horizontal="left" wrapText="1"/>
    </xf>
    <xf numFmtId="3" fontId="3" fillId="3" borderId="3" xfId="0" applyNumberFormat="1" applyFont="1" applyFill="1" applyBorder="1" applyAlignment="1">
      <alignment wrapText="1"/>
    </xf>
    <xf numFmtId="3" fontId="3" fillId="2" borderId="3" xfId="0" applyNumberFormat="1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left" wrapText="1"/>
    </xf>
    <xf numFmtId="3" fontId="1" fillId="0" borderId="3" xfId="0" applyNumberFormat="1" applyFont="1" applyFill="1" applyBorder="1" applyAlignment="1">
      <alignment wrapText="1"/>
    </xf>
    <xf numFmtId="2" fontId="3" fillId="2" borderId="5" xfId="0" applyNumberFormat="1" applyFont="1" applyFill="1" applyBorder="1" applyAlignment="1">
      <alignment vertical="center"/>
    </xf>
    <xf numFmtId="2" fontId="3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vertical="top" wrapText="1" readingOrder="1"/>
    </xf>
    <xf numFmtId="0" fontId="1" fillId="0" borderId="3" xfId="0" applyFont="1" applyBorder="1" applyAlignment="1">
      <alignment horizontal="left" vertical="center" wrapText="1" readingOrder="1"/>
    </xf>
    <xf numFmtId="179" fontId="1" fillId="0" borderId="3" xfId="0" applyFont="1" applyBorder="1" applyAlignment="1">
      <alignment horizontal="right" vertical="center" wrapText="1" readingOrder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4" borderId="3" xfId="0" applyFont="1" applyFill="1" applyBorder="1" applyAlignment="1">
      <alignment horizontal="center" vertical="top" wrapText="1" readingOrder="1"/>
    </xf>
    <xf numFmtId="0" fontId="1" fillId="0" borderId="3" xfId="0" applyFont="1" applyBorder="1" applyAlignment="1">
      <alignment horizontal="left" vertical="center" wrapText="1" readingOrder="1"/>
    </xf>
    <xf numFmtId="0" fontId="1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9.75">
      <c r="A1" s="20" t="s">
        <v>0</v>
      </c>
      <c r="B1" s="21"/>
      <c r="C1" s="19"/>
    </row>
    <row r="2" ht="9.75">
      <c r="A2" s="1"/>
    </row>
    <row r="4" spans="1:2" ht="9.75">
      <c r="A4" s="4" t="s">
        <v>1</v>
      </c>
      <c r="B4" s="5" t="s">
        <v>50</v>
      </c>
    </row>
    <row r="5" spans="1:2" ht="9.75">
      <c r="A5" s="6" t="s">
        <v>67</v>
      </c>
      <c r="B5" s="7">
        <f>SUM(B6,B13)</f>
        <v>46443</v>
      </c>
    </row>
    <row r="6" spans="1:2" ht="9.75">
      <c r="A6" s="6" t="s">
        <v>68</v>
      </c>
      <c r="B6" s="7">
        <f>SUM(B7:B12)</f>
        <v>46443</v>
      </c>
    </row>
    <row r="7" spans="1:2" ht="9.75">
      <c r="A7" s="6" t="s">
        <v>58</v>
      </c>
      <c r="B7" s="7">
        <v>25121</v>
      </c>
    </row>
    <row r="8" spans="1:2" ht="9.75">
      <c r="A8" s="6" t="s">
        <v>59</v>
      </c>
      <c r="B8" s="7">
        <v>4215</v>
      </c>
    </row>
    <row r="9" spans="1:2" ht="9.75">
      <c r="A9" s="6" t="s">
        <v>60</v>
      </c>
      <c r="B9" s="7">
        <v>17556</v>
      </c>
    </row>
    <row r="10" spans="1:2" ht="9.75">
      <c r="A10" s="6" t="s">
        <v>71</v>
      </c>
      <c r="B10" s="7">
        <v>3059</v>
      </c>
    </row>
    <row r="11" spans="1:2" ht="9.75">
      <c r="A11" s="6" t="s">
        <v>61</v>
      </c>
      <c r="B11" s="7">
        <v>-449</v>
      </c>
    </row>
    <row r="12" spans="1:2" ht="9.75">
      <c r="A12" s="6" t="s">
        <v>72</v>
      </c>
      <c r="B12" s="7">
        <v>-3059</v>
      </c>
    </row>
    <row r="13" spans="1:2" ht="9.75">
      <c r="A13" s="6" t="s">
        <v>69</v>
      </c>
      <c r="B13" s="7">
        <v>0</v>
      </c>
    </row>
    <row r="14" spans="1:2" ht="9.75">
      <c r="A14" s="6" t="s">
        <v>70</v>
      </c>
      <c r="B14" s="7">
        <f>SUM(B15)</f>
        <v>0</v>
      </c>
    </row>
    <row r="15" spans="1:2" ht="9.75">
      <c r="A15" s="6" t="s">
        <v>63</v>
      </c>
      <c r="B15" s="7">
        <v>0</v>
      </c>
    </row>
    <row r="16" spans="1:2" ht="9.75">
      <c r="A16" s="9" t="s">
        <v>0</v>
      </c>
      <c r="B16" s="10">
        <f>SUM(B5,B14)</f>
        <v>46443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28125" style="35" customWidth="1"/>
    <col min="2" max="4" width="16.140625" style="35" customWidth="1"/>
    <col min="5" max="5" width="0" style="35" hidden="1" customWidth="1"/>
    <col min="6" max="6" width="87.57421875" style="35" customWidth="1"/>
    <col min="7" max="16384" width="8.8515625" style="35" customWidth="1"/>
  </cols>
  <sheetData>
    <row r="1" spans="1:2" s="3" customFormat="1" ht="9.75">
      <c r="A1" s="20" t="s">
        <v>124</v>
      </c>
      <c r="B1" s="19"/>
    </row>
    <row r="2" spans="1:2" s="3" customFormat="1" ht="9.75">
      <c r="A2" s="20"/>
      <c r="B2" s="19"/>
    </row>
    <row r="3" spans="1:2" s="3" customFormat="1" ht="9.75">
      <c r="A3" s="20"/>
      <c r="B3" s="19"/>
    </row>
    <row r="4" spans="1:4" s="30" customFormat="1" ht="11.25" customHeight="1">
      <c r="A4" s="28" t="s">
        <v>105</v>
      </c>
      <c r="B4" s="29"/>
      <c r="C4" s="29"/>
      <c r="D4" s="29"/>
    </row>
    <row r="5" spans="1:4" s="30" customFormat="1" ht="11.25" customHeight="1">
      <c r="A5" s="31"/>
      <c r="B5" s="28" t="s">
        <v>50</v>
      </c>
      <c r="C5" s="29"/>
      <c r="D5" s="29"/>
    </row>
    <row r="6" spans="1:4" s="30" customFormat="1" ht="9.75">
      <c r="A6" s="32" t="s">
        <v>106</v>
      </c>
      <c r="B6" s="31" t="s">
        <v>107</v>
      </c>
      <c r="C6" s="31" t="s">
        <v>12</v>
      </c>
      <c r="D6" s="31" t="s">
        <v>108</v>
      </c>
    </row>
    <row r="7" spans="1:4" ht="9.75">
      <c r="A7" s="33" t="s">
        <v>112</v>
      </c>
      <c r="B7" s="34">
        <v>1351.0651799999998</v>
      </c>
      <c r="C7" s="34">
        <v>0</v>
      </c>
      <c r="D7" s="34">
        <v>1351.0651799999998</v>
      </c>
    </row>
    <row r="8" spans="1:4" ht="9.75">
      <c r="A8" s="33" t="s">
        <v>113</v>
      </c>
      <c r="B8" s="34">
        <v>15722.226180558098</v>
      </c>
      <c r="C8" s="34">
        <v>0</v>
      </c>
      <c r="D8" s="34">
        <v>15722.226180558098</v>
      </c>
    </row>
    <row r="9" spans="1:4" ht="9.75">
      <c r="A9" s="33" t="s">
        <v>114</v>
      </c>
      <c r="B9" s="34">
        <v>160334.02694435915</v>
      </c>
      <c r="C9" s="34">
        <v>0</v>
      </c>
      <c r="D9" s="34">
        <v>160334.02694435915</v>
      </c>
    </row>
    <row r="10" spans="1:4" ht="9.75">
      <c r="A10" s="33" t="s">
        <v>115</v>
      </c>
      <c r="B10" s="34">
        <v>4012.465277244591</v>
      </c>
      <c r="C10" s="34">
        <v>0</v>
      </c>
      <c r="D10" s="34">
        <v>4012.465277244591</v>
      </c>
    </row>
    <row r="11" spans="1:4" ht="9.75">
      <c r="A11" s="33" t="s">
        <v>116</v>
      </c>
      <c r="B11" s="34">
        <v>164023.05412037708</v>
      </c>
      <c r="C11" s="34">
        <v>0</v>
      </c>
      <c r="D11" s="34">
        <v>164023.05412037708</v>
      </c>
    </row>
    <row r="12" spans="1:4" ht="9.75">
      <c r="A12" s="33" t="s">
        <v>117</v>
      </c>
      <c r="B12" s="34">
        <v>134.2377497944835</v>
      </c>
      <c r="C12" s="34">
        <v>0</v>
      </c>
      <c r="D12" s="34">
        <v>134.2377497944835</v>
      </c>
    </row>
    <row r="13" spans="1:4" ht="9.75">
      <c r="A13" s="33" t="s">
        <v>118</v>
      </c>
      <c r="B13" s="34">
        <v>6234.717703158477</v>
      </c>
      <c r="C13" s="34">
        <v>0</v>
      </c>
      <c r="D13" s="34">
        <v>6234.717703158477</v>
      </c>
    </row>
    <row r="14" spans="1:4" ht="4.5" customHeight="1">
      <c r="A14" s="36"/>
      <c r="B14" s="36"/>
      <c r="C14" s="36"/>
      <c r="D14" s="36"/>
    </row>
    <row r="15" spans="1:4" s="30" customFormat="1" ht="11.25" customHeight="1">
      <c r="A15" s="28" t="s">
        <v>109</v>
      </c>
      <c r="B15" s="29"/>
      <c r="C15" s="29"/>
      <c r="D15" s="29"/>
    </row>
    <row r="16" spans="1:4" s="30" customFormat="1" ht="11.25" customHeight="1">
      <c r="A16" s="31"/>
      <c r="B16" s="28" t="s">
        <v>50</v>
      </c>
      <c r="C16" s="29"/>
      <c r="D16" s="29"/>
    </row>
    <row r="17" spans="1:4" s="30" customFormat="1" ht="9.75">
      <c r="A17" s="32" t="s">
        <v>106</v>
      </c>
      <c r="B17" s="31" t="s">
        <v>107</v>
      </c>
      <c r="C17" s="31" t="s">
        <v>12</v>
      </c>
      <c r="D17" s="31" t="s">
        <v>108</v>
      </c>
    </row>
    <row r="18" spans="1:4" ht="9.75">
      <c r="A18" s="33" t="s">
        <v>112</v>
      </c>
      <c r="B18" s="34">
        <v>404.99069</v>
      </c>
      <c r="C18" s="34">
        <v>182.24581</v>
      </c>
      <c r="D18" s="34">
        <v>222.74487999999994</v>
      </c>
    </row>
    <row r="19" spans="1:4" ht="9.75">
      <c r="A19" s="33" t="s">
        <v>114</v>
      </c>
      <c r="B19" s="34">
        <v>19507.421889999998</v>
      </c>
      <c r="C19" s="34">
        <v>8809.30525</v>
      </c>
      <c r="D19" s="34">
        <v>10698.11664</v>
      </c>
    </row>
    <row r="20" spans="1:4" ht="9.75">
      <c r="A20" s="33" t="s">
        <v>115</v>
      </c>
      <c r="B20" s="34">
        <v>357.06856</v>
      </c>
      <c r="C20" s="34">
        <v>69.60848</v>
      </c>
      <c r="D20" s="34">
        <v>287.46007999999995</v>
      </c>
    </row>
    <row r="21" spans="1:4" ht="9.75">
      <c r="A21" s="33" t="s">
        <v>117</v>
      </c>
      <c r="B21" s="34">
        <v>3443.6788743753386</v>
      </c>
      <c r="C21" s="34">
        <v>1257.6113929060755</v>
      </c>
      <c r="D21" s="34">
        <v>2186.067481469263</v>
      </c>
    </row>
    <row r="22" spans="1:4" ht="4.5" customHeight="1">
      <c r="A22" s="36"/>
      <c r="B22" s="36"/>
      <c r="C22" s="36"/>
      <c r="D22" s="36"/>
    </row>
    <row r="23" spans="1:4" s="30" customFormat="1" ht="11.25" customHeight="1">
      <c r="A23" s="28" t="s">
        <v>110</v>
      </c>
      <c r="B23" s="29"/>
      <c r="C23" s="29"/>
      <c r="D23" s="29"/>
    </row>
    <row r="24" spans="1:4" s="30" customFormat="1" ht="11.25" customHeight="1">
      <c r="A24" s="31"/>
      <c r="B24" s="28" t="s">
        <v>50</v>
      </c>
      <c r="C24" s="29"/>
      <c r="D24" s="29"/>
    </row>
    <row r="25" spans="1:4" s="30" customFormat="1" ht="9.75">
      <c r="A25" s="32" t="s">
        <v>106</v>
      </c>
      <c r="B25" s="31" t="s">
        <v>107</v>
      </c>
      <c r="C25" s="31" t="s">
        <v>12</v>
      </c>
      <c r="D25" s="31" t="s">
        <v>108</v>
      </c>
    </row>
    <row r="26" spans="1:4" ht="9.75">
      <c r="A26" s="33" t="s">
        <v>114</v>
      </c>
      <c r="B26" s="34">
        <v>3118.36359</v>
      </c>
      <c r="C26" s="34">
        <v>1844.03332</v>
      </c>
      <c r="D26" s="34">
        <v>1274.33027</v>
      </c>
    </row>
    <row r="27" spans="1:4" ht="9.75">
      <c r="A27" s="33" t="s">
        <v>115</v>
      </c>
      <c r="B27" s="34">
        <v>357.06856</v>
      </c>
      <c r="C27" s="34">
        <v>69.60848</v>
      </c>
      <c r="D27" s="34">
        <v>287.46007999999995</v>
      </c>
    </row>
    <row r="28" spans="1:4" ht="9.75">
      <c r="A28" s="33" t="s">
        <v>117</v>
      </c>
      <c r="B28" s="34">
        <v>1818.5312800000002</v>
      </c>
      <c r="C28" s="34">
        <v>948.83335</v>
      </c>
      <c r="D28" s="34">
        <v>869.6979300000002</v>
      </c>
    </row>
    <row r="29" spans="1:4" ht="4.5" customHeight="1">
      <c r="A29" s="36"/>
      <c r="B29" s="36"/>
      <c r="C29" s="36"/>
      <c r="D29" s="36"/>
    </row>
    <row r="30" spans="1:4" s="30" customFormat="1" ht="11.25" customHeight="1">
      <c r="A30" s="28" t="s">
        <v>111</v>
      </c>
      <c r="B30" s="29"/>
      <c r="C30" s="29"/>
      <c r="D30" s="29"/>
    </row>
    <row r="31" spans="1:4" s="30" customFormat="1" ht="11.25" customHeight="1">
      <c r="A31" s="31"/>
      <c r="B31" s="28" t="s">
        <v>50</v>
      </c>
      <c r="C31" s="29"/>
      <c r="D31" s="29"/>
    </row>
    <row r="32" spans="1:4" s="30" customFormat="1" ht="9.75">
      <c r="A32" s="32" t="s">
        <v>106</v>
      </c>
      <c r="B32" s="31" t="s">
        <v>107</v>
      </c>
      <c r="C32" s="31" t="s">
        <v>12</v>
      </c>
      <c r="D32" s="31" t="s">
        <v>108</v>
      </c>
    </row>
    <row r="33" spans="1:4" ht="9.75">
      <c r="A33" s="33" t="s">
        <v>112</v>
      </c>
      <c r="B33" s="34">
        <v>9.91021</v>
      </c>
      <c r="C33" s="34">
        <v>0</v>
      </c>
      <c r="D33" s="34">
        <v>9.91021</v>
      </c>
    </row>
    <row r="34" spans="1:4" ht="9.75">
      <c r="A34" s="33" t="s">
        <v>114</v>
      </c>
      <c r="B34" s="34">
        <v>61992.108990000015</v>
      </c>
      <c r="C34" s="34">
        <v>1550.1142399999999</v>
      </c>
      <c r="D34" s="34">
        <v>60441.99474999999</v>
      </c>
    </row>
    <row r="35" spans="1:4" ht="9.75">
      <c r="A35" s="33" t="s">
        <v>115</v>
      </c>
      <c r="B35" s="34">
        <v>5105.04322</v>
      </c>
      <c r="C35" s="34">
        <v>0</v>
      </c>
      <c r="D35" s="34">
        <v>5105.04322</v>
      </c>
    </row>
    <row r="36" spans="1:4" ht="9.75">
      <c r="A36" s="33" t="s">
        <v>117</v>
      </c>
      <c r="B36" s="34">
        <v>1150</v>
      </c>
      <c r="C36" s="34">
        <v>40.25</v>
      </c>
      <c r="D36" s="34">
        <v>1109.75</v>
      </c>
    </row>
    <row r="37" spans="1:4" ht="4.5" customHeight="1">
      <c r="A37" s="36"/>
      <c r="B37" s="36"/>
      <c r="C37" s="36"/>
      <c r="D37" s="36"/>
    </row>
    <row r="38" spans="1:4" s="30" customFormat="1" ht="11.25" customHeight="1">
      <c r="A38" s="28" t="s">
        <v>119</v>
      </c>
      <c r="B38" s="29"/>
      <c r="C38" s="29"/>
      <c r="D38" s="29"/>
    </row>
    <row r="39" spans="1:4" s="30" customFormat="1" ht="11.25" customHeight="1">
      <c r="A39" s="31"/>
      <c r="B39" s="28" t="s">
        <v>50</v>
      </c>
      <c r="C39" s="29"/>
      <c r="D39" s="29"/>
    </row>
    <row r="40" spans="1:4" s="30" customFormat="1" ht="9.75">
      <c r="A40" s="32" t="s">
        <v>106</v>
      </c>
      <c r="B40" s="31" t="s">
        <v>107</v>
      </c>
      <c r="C40" s="31" t="s">
        <v>12</v>
      </c>
      <c r="D40" s="31" t="s">
        <v>108</v>
      </c>
    </row>
    <row r="41" spans="1:4" ht="9.75">
      <c r="A41" s="33" t="s">
        <v>112</v>
      </c>
      <c r="B41" s="34">
        <v>1765.96608</v>
      </c>
      <c r="C41" s="34">
        <v>182.24581</v>
      </c>
      <c r="D41" s="34">
        <v>1583.72027</v>
      </c>
    </row>
    <row r="42" spans="1:4" ht="9.75">
      <c r="A42" s="33" t="s">
        <v>113</v>
      </c>
      <c r="B42" s="34">
        <v>15722.226180558098</v>
      </c>
      <c r="C42" s="34">
        <v>0</v>
      </c>
      <c r="D42" s="34">
        <v>15722.226180558098</v>
      </c>
    </row>
    <row r="43" spans="1:4" ht="9.75">
      <c r="A43" s="33" t="s">
        <v>114</v>
      </c>
      <c r="B43" s="34">
        <v>241833.55782435928</v>
      </c>
      <c r="C43" s="34">
        <v>10359.41949</v>
      </c>
      <c r="D43" s="34">
        <v>231474.13833435922</v>
      </c>
    </row>
    <row r="44" spans="1:4" ht="9.75">
      <c r="A44" s="33" t="s">
        <v>115</v>
      </c>
      <c r="B44" s="34">
        <v>9474.577057244594</v>
      </c>
      <c r="C44" s="34">
        <v>69.60848</v>
      </c>
      <c r="D44" s="34">
        <v>9404.968577244596</v>
      </c>
    </row>
    <row r="45" spans="1:4" ht="9.75">
      <c r="A45" s="33" t="s">
        <v>116</v>
      </c>
      <c r="B45" s="34">
        <v>164023.05412037708</v>
      </c>
      <c r="C45" s="34">
        <v>0</v>
      </c>
      <c r="D45" s="34">
        <v>164023.05412037708</v>
      </c>
    </row>
    <row r="46" spans="1:4" ht="9.75">
      <c r="A46" s="33" t="s">
        <v>117</v>
      </c>
      <c r="B46" s="34">
        <v>4727.916624169822</v>
      </c>
      <c r="C46" s="34">
        <v>1297.8613929060753</v>
      </c>
      <c r="D46" s="34">
        <v>3430.055231263746</v>
      </c>
    </row>
    <row r="47" spans="1:4" ht="9.75">
      <c r="A47" s="33" t="s">
        <v>118</v>
      </c>
      <c r="B47" s="34">
        <v>6234.717703158477</v>
      </c>
      <c r="C47" s="34">
        <v>0</v>
      </c>
      <c r="D47" s="34">
        <v>6234.717703158477</v>
      </c>
    </row>
    <row r="48" spans="1:4" ht="3.75" customHeight="1">
      <c r="A48" s="36"/>
      <c r="B48" s="36"/>
      <c r="C48" s="36"/>
      <c r="D48" s="36"/>
    </row>
    <row r="49" spans="1:4" s="30" customFormat="1" ht="11.25" customHeight="1">
      <c r="A49" s="28" t="s">
        <v>120</v>
      </c>
      <c r="B49" s="29"/>
      <c r="C49" s="29"/>
      <c r="D49" s="29"/>
    </row>
    <row r="50" spans="1:4" s="30" customFormat="1" ht="11.25" customHeight="1">
      <c r="A50" s="31"/>
      <c r="B50" s="28" t="s">
        <v>50</v>
      </c>
      <c r="C50" s="29"/>
      <c r="D50" s="29"/>
    </row>
    <row r="51" spans="1:4" s="30" customFormat="1" ht="9.75">
      <c r="A51" s="32" t="s">
        <v>106</v>
      </c>
      <c r="B51" s="31" t="s">
        <v>107</v>
      </c>
      <c r="C51" s="31" t="s">
        <v>12</v>
      </c>
      <c r="D51" s="31" t="s">
        <v>108</v>
      </c>
    </row>
    <row r="52" spans="1:4" ht="9.75">
      <c r="A52" s="33" t="s">
        <v>112</v>
      </c>
      <c r="B52" s="34">
        <v>801.2741599999999</v>
      </c>
      <c r="C52" s="34">
        <v>182.24581</v>
      </c>
      <c r="D52" s="34">
        <v>619.0283499999999</v>
      </c>
    </row>
    <row r="53" spans="1:4" ht="9.75">
      <c r="A53" s="33" t="s">
        <v>113</v>
      </c>
      <c r="B53" s="34">
        <v>10649.589555328654</v>
      </c>
      <c r="C53" s="34">
        <v>0</v>
      </c>
      <c r="D53" s="34">
        <v>10649.589555328654</v>
      </c>
    </row>
    <row r="54" spans="1:4" ht="9.75">
      <c r="A54" s="33" t="s">
        <v>114</v>
      </c>
      <c r="B54" s="34">
        <v>107340.52500321621</v>
      </c>
      <c r="C54" s="34">
        <v>5865.4081799999985</v>
      </c>
      <c r="D54" s="34">
        <v>101475.11682321619</v>
      </c>
    </row>
    <row r="55" spans="1:4" ht="9.75">
      <c r="A55" s="33" t="s">
        <v>115</v>
      </c>
      <c r="B55" s="34">
        <v>3901.1184206211906</v>
      </c>
      <c r="C55" s="34">
        <v>69.60848</v>
      </c>
      <c r="D55" s="34">
        <v>3831.5099406211903</v>
      </c>
    </row>
    <row r="56" spans="1:4" ht="9.75">
      <c r="A56" s="33" t="s">
        <v>116</v>
      </c>
      <c r="B56" s="34">
        <v>82698.67148051613</v>
      </c>
      <c r="C56" s="34">
        <v>0</v>
      </c>
      <c r="D56" s="34">
        <v>82698.67148051613</v>
      </c>
    </row>
    <row r="57" spans="1:4" ht="9.75">
      <c r="A57" s="33" t="s">
        <v>117</v>
      </c>
      <c r="B57" s="34">
        <v>1842.1381800000001</v>
      </c>
      <c r="C57" s="34">
        <v>948.83335</v>
      </c>
      <c r="D57" s="34">
        <v>893.30483</v>
      </c>
    </row>
    <row r="58" spans="1:4" ht="9.75">
      <c r="A58" s="33" t="s">
        <v>118</v>
      </c>
      <c r="B58" s="34">
        <v>2216.419754112261</v>
      </c>
      <c r="C58" s="34">
        <v>0</v>
      </c>
      <c r="D58" s="34">
        <v>2216.419754112261</v>
      </c>
    </row>
    <row r="59" spans="1:4" ht="4.5" customHeight="1">
      <c r="A59" s="36"/>
      <c r="B59" s="36"/>
      <c r="C59" s="36"/>
      <c r="D59" s="36"/>
    </row>
    <row r="60" spans="1:4" s="30" customFormat="1" ht="11.25" customHeight="1">
      <c r="A60" s="28" t="s">
        <v>121</v>
      </c>
      <c r="B60" s="29"/>
      <c r="C60" s="29"/>
      <c r="D60" s="29"/>
    </row>
    <row r="61" spans="1:4" s="30" customFormat="1" ht="11.25" customHeight="1">
      <c r="A61" s="31"/>
      <c r="B61" s="28" t="s">
        <v>50</v>
      </c>
      <c r="C61" s="29"/>
      <c r="D61" s="29"/>
    </row>
    <row r="62" spans="1:4" s="30" customFormat="1" ht="9.75">
      <c r="A62" s="32" t="s">
        <v>106</v>
      </c>
      <c r="B62" s="31" t="s">
        <v>107</v>
      </c>
      <c r="C62" s="31" t="s">
        <v>12</v>
      </c>
      <c r="D62" s="31" t="s">
        <v>108</v>
      </c>
    </row>
    <row r="63" spans="1:4" ht="9.75">
      <c r="A63" s="33" t="s">
        <v>112</v>
      </c>
      <c r="B63" s="34">
        <v>487.46358000000004</v>
      </c>
      <c r="C63" s="34">
        <v>0</v>
      </c>
      <c r="D63" s="34">
        <v>487.46358000000004</v>
      </c>
    </row>
    <row r="64" spans="1:4" ht="9.75">
      <c r="A64" s="33" t="s">
        <v>113</v>
      </c>
      <c r="B64" s="34">
        <v>5072.636625229443</v>
      </c>
      <c r="C64" s="34">
        <v>0</v>
      </c>
      <c r="D64" s="34">
        <v>5072.636625229443</v>
      </c>
    </row>
    <row r="65" spans="1:4" ht="9.75">
      <c r="A65" s="33" t="s">
        <v>114</v>
      </c>
      <c r="B65" s="34">
        <v>58302.36140128146</v>
      </c>
      <c r="C65" s="34">
        <v>2550.9484799999996</v>
      </c>
      <c r="D65" s="34">
        <v>55751.412921281466</v>
      </c>
    </row>
    <row r="66" spans="1:4" ht="9.75">
      <c r="A66" s="33" t="s">
        <v>115</v>
      </c>
      <c r="B66" s="34">
        <v>959.93098</v>
      </c>
      <c r="C66" s="34">
        <v>0</v>
      </c>
      <c r="D66" s="34">
        <v>959.93098</v>
      </c>
    </row>
    <row r="67" spans="1:4" ht="9.75">
      <c r="A67" s="33" t="s">
        <v>116</v>
      </c>
      <c r="B67" s="34">
        <v>41097.08155223851</v>
      </c>
      <c r="C67" s="34">
        <v>0</v>
      </c>
      <c r="D67" s="34">
        <v>41097.08155223851</v>
      </c>
    </row>
    <row r="68" spans="1:4" ht="9.75">
      <c r="A68" s="33" t="s">
        <v>117</v>
      </c>
      <c r="B68" s="34">
        <v>1735.7784441698218</v>
      </c>
      <c r="C68" s="34">
        <v>308.77804290607537</v>
      </c>
      <c r="D68" s="34">
        <v>1427.0004012637462</v>
      </c>
    </row>
    <row r="69" spans="1:4" ht="4.5" customHeight="1">
      <c r="A69" s="36"/>
      <c r="B69" s="36"/>
      <c r="C69" s="36"/>
      <c r="D69" s="36"/>
    </row>
    <row r="70" spans="1:4" s="30" customFormat="1" ht="11.25" customHeight="1">
      <c r="A70" s="28" t="s">
        <v>122</v>
      </c>
      <c r="B70" s="29"/>
      <c r="C70" s="29"/>
      <c r="D70" s="29"/>
    </row>
    <row r="71" spans="1:4" s="30" customFormat="1" ht="11.25" customHeight="1">
      <c r="A71" s="31"/>
      <c r="B71" s="28" t="s">
        <v>50</v>
      </c>
      <c r="C71" s="29"/>
      <c r="D71" s="29"/>
    </row>
    <row r="72" spans="1:4" s="30" customFormat="1" ht="9.75">
      <c r="A72" s="32" t="s">
        <v>106</v>
      </c>
      <c r="B72" s="31" t="s">
        <v>107</v>
      </c>
      <c r="C72" s="31" t="s">
        <v>12</v>
      </c>
      <c r="D72" s="31" t="s">
        <v>108</v>
      </c>
    </row>
    <row r="73" spans="1:4" ht="9.75">
      <c r="A73" s="33" t="s">
        <v>112</v>
      </c>
      <c r="B73" s="34">
        <v>467.31812999999994</v>
      </c>
      <c r="C73" s="34">
        <v>0</v>
      </c>
      <c r="D73" s="34">
        <v>467.31812999999994</v>
      </c>
    </row>
    <row r="74" spans="1:4" ht="9.75">
      <c r="A74" s="33" t="s">
        <v>114</v>
      </c>
      <c r="B74" s="34">
        <v>69564.00968986154</v>
      </c>
      <c r="C74" s="34">
        <v>1937.5878300000002</v>
      </c>
      <c r="D74" s="34">
        <v>67626.42185986154</v>
      </c>
    </row>
    <row r="75" spans="1:4" ht="9.75">
      <c r="A75" s="33" t="s">
        <v>115</v>
      </c>
      <c r="B75" s="34">
        <v>2654.719026623401</v>
      </c>
      <c r="C75" s="34">
        <v>0</v>
      </c>
      <c r="D75" s="34">
        <v>2654.719026623401</v>
      </c>
    </row>
    <row r="76" spans="1:4" ht="9.75">
      <c r="A76" s="33" t="s">
        <v>116</v>
      </c>
      <c r="B76" s="34">
        <v>21961.176482773302</v>
      </c>
      <c r="C76" s="34">
        <v>0</v>
      </c>
      <c r="D76" s="34">
        <v>21961.176482773302</v>
      </c>
    </row>
    <row r="77" spans="1:4" ht="9.75">
      <c r="A77" s="33" t="s">
        <v>117</v>
      </c>
      <c r="B77" s="34">
        <v>1150</v>
      </c>
      <c r="C77" s="34">
        <v>40.25</v>
      </c>
      <c r="D77" s="34">
        <v>1109.75</v>
      </c>
    </row>
    <row r="78" spans="1:4" ht="9.75">
      <c r="A78" s="33" t="s">
        <v>118</v>
      </c>
      <c r="B78" s="34">
        <v>4018.297949046216</v>
      </c>
      <c r="C78" s="34">
        <v>0</v>
      </c>
      <c r="D78" s="34">
        <v>4018.297949046216</v>
      </c>
    </row>
    <row r="79" spans="1:4" ht="4.5" customHeight="1">
      <c r="A79" s="36"/>
      <c r="B79" s="36"/>
      <c r="C79" s="36"/>
      <c r="D79" s="36"/>
    </row>
    <row r="80" spans="1:4" s="30" customFormat="1" ht="11.25" customHeight="1">
      <c r="A80" s="28" t="s">
        <v>123</v>
      </c>
      <c r="B80" s="29"/>
      <c r="C80" s="29"/>
      <c r="D80" s="29"/>
    </row>
    <row r="81" spans="1:4" s="30" customFormat="1" ht="11.25" customHeight="1">
      <c r="A81" s="31"/>
      <c r="B81" s="28" t="s">
        <v>50</v>
      </c>
      <c r="C81" s="29"/>
      <c r="D81" s="29"/>
    </row>
    <row r="82" spans="1:4" s="30" customFormat="1" ht="9.75">
      <c r="A82" s="32" t="s">
        <v>106</v>
      </c>
      <c r="B82" s="31" t="s">
        <v>107</v>
      </c>
      <c r="C82" s="31" t="s">
        <v>12</v>
      </c>
      <c r="D82" s="31" t="s">
        <v>108</v>
      </c>
    </row>
    <row r="83" spans="1:4" ht="9.75">
      <c r="A83" s="33" t="s">
        <v>112</v>
      </c>
      <c r="B83" s="34">
        <v>9.91021</v>
      </c>
      <c r="C83" s="34">
        <v>0</v>
      </c>
      <c r="D83" s="34">
        <v>9.91021</v>
      </c>
    </row>
    <row r="84" spans="1:4" ht="9.75">
      <c r="A84" s="33" t="s">
        <v>114</v>
      </c>
      <c r="B84" s="34">
        <v>6626.66173</v>
      </c>
      <c r="C84" s="34">
        <v>5.475</v>
      </c>
      <c r="D84" s="34">
        <v>6621.186729999999</v>
      </c>
    </row>
    <row r="85" spans="1:4" ht="9.75">
      <c r="A85" s="33" t="s">
        <v>115</v>
      </c>
      <c r="B85" s="34">
        <v>1958.8086300000004</v>
      </c>
      <c r="C85" s="34">
        <v>0</v>
      </c>
      <c r="D85" s="34">
        <v>1958.8086300000004</v>
      </c>
    </row>
    <row r="86" spans="1:4" ht="9.75">
      <c r="A86" s="33" t="s">
        <v>116</v>
      </c>
      <c r="B86" s="34">
        <v>18266.124604849127</v>
      </c>
      <c r="C86" s="34">
        <v>0</v>
      </c>
      <c r="D86" s="34">
        <v>18266.124604849127</v>
      </c>
    </row>
    <row r="87" ht="173.25" customHeight="1"/>
  </sheetData>
  <mergeCells count="18">
    <mergeCell ref="B31:D31"/>
    <mergeCell ref="A23:D23"/>
    <mergeCell ref="B24:D24"/>
    <mergeCell ref="A30:D30"/>
    <mergeCell ref="A4:D4"/>
    <mergeCell ref="B5:D5"/>
    <mergeCell ref="A15:D15"/>
    <mergeCell ref="B16:D16"/>
    <mergeCell ref="B81:D81"/>
    <mergeCell ref="A38:D38"/>
    <mergeCell ref="B39:D39"/>
    <mergeCell ref="A49:D49"/>
    <mergeCell ref="B50:D50"/>
    <mergeCell ref="A60:D60"/>
    <mergeCell ref="B61:D61"/>
    <mergeCell ref="A70:D70"/>
    <mergeCell ref="B71:D71"/>
    <mergeCell ref="A80:D80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8" width="16.140625" style="35" customWidth="1"/>
    <col min="9" max="9" width="41.7109375" style="35" customWidth="1"/>
    <col min="10" max="16384" width="8.8515625" style="35" customWidth="1"/>
  </cols>
  <sheetData>
    <row r="1" spans="1:2" s="3" customFormat="1" ht="9.75">
      <c r="A1" s="20" t="s">
        <v>144</v>
      </c>
      <c r="B1" s="19"/>
    </row>
    <row r="2" spans="1:2" s="3" customFormat="1" ht="9.75">
      <c r="A2" s="20"/>
      <c r="B2" s="19"/>
    </row>
    <row r="3" spans="1:2" s="3" customFormat="1" ht="9.75">
      <c r="A3" s="20"/>
      <c r="B3" s="19"/>
    </row>
    <row r="4" spans="1:8" s="37" customFormat="1" ht="11.25" customHeight="1">
      <c r="A4" s="28" t="s">
        <v>125</v>
      </c>
      <c r="B4" s="29"/>
      <c r="C4" s="29"/>
      <c r="D4" s="29"/>
      <c r="E4" s="29"/>
      <c r="F4" s="29"/>
      <c r="G4" s="29"/>
      <c r="H4" s="29"/>
    </row>
    <row r="5" spans="1:8" s="37" customFormat="1" ht="11.25" customHeight="1">
      <c r="A5" s="28"/>
      <c r="B5" s="29"/>
      <c r="C5" s="28"/>
      <c r="D5" s="29"/>
      <c r="E5" s="28" t="s">
        <v>50</v>
      </c>
      <c r="F5" s="29"/>
      <c r="G5" s="29"/>
      <c r="H5" s="29"/>
    </row>
    <row r="6" spans="1:8" s="37" customFormat="1" ht="9.75">
      <c r="A6" s="38" t="s">
        <v>126</v>
      </c>
      <c r="B6" s="29"/>
      <c r="C6" s="38" t="s">
        <v>106</v>
      </c>
      <c r="D6" s="29"/>
      <c r="E6" s="31" t="s">
        <v>107</v>
      </c>
      <c r="F6" s="31" t="s">
        <v>12</v>
      </c>
      <c r="G6" s="31" t="s">
        <v>108</v>
      </c>
      <c r="H6" s="31" t="s">
        <v>127</v>
      </c>
    </row>
    <row r="7" spans="1:8" ht="9.75">
      <c r="A7" s="39" t="s">
        <v>128</v>
      </c>
      <c r="B7" s="40"/>
      <c r="C7" s="39" t="s">
        <v>114</v>
      </c>
      <c r="D7" s="40"/>
      <c r="E7" s="34">
        <v>48578.32623296769</v>
      </c>
      <c r="F7" s="34">
        <v>3914.4638199999995</v>
      </c>
      <c r="G7" s="34">
        <v>44663.86241296768</v>
      </c>
      <c r="H7" s="34">
        <v>42422.74655</v>
      </c>
    </row>
    <row r="8" spans="1:8" ht="9.75">
      <c r="A8" s="39" t="s">
        <v>128</v>
      </c>
      <c r="B8" s="40"/>
      <c r="C8" s="39" t="s">
        <v>117</v>
      </c>
      <c r="D8" s="40"/>
      <c r="E8" s="34">
        <v>1150</v>
      </c>
      <c r="F8" s="34">
        <v>40.25</v>
      </c>
      <c r="G8" s="34">
        <v>1109.75</v>
      </c>
      <c r="H8" s="34">
        <v>1109.75</v>
      </c>
    </row>
    <row r="9" spans="1:8" ht="9.75">
      <c r="A9" s="39" t="s">
        <v>129</v>
      </c>
      <c r="B9" s="40"/>
      <c r="C9" s="39" t="s">
        <v>114</v>
      </c>
      <c r="D9" s="40"/>
      <c r="E9" s="34">
        <v>28370.686025141706</v>
      </c>
      <c r="F9" s="34">
        <v>9.130379999999999</v>
      </c>
      <c r="G9" s="34">
        <v>28361.555645141707</v>
      </c>
      <c r="H9" s="34">
        <v>21852.98035</v>
      </c>
    </row>
    <row r="10" spans="1:8" ht="9.75">
      <c r="A10" s="39" t="s">
        <v>130</v>
      </c>
      <c r="B10" s="40"/>
      <c r="C10" s="39" t="s">
        <v>114</v>
      </c>
      <c r="D10" s="40"/>
      <c r="E10" s="34">
        <v>66281.09358574702</v>
      </c>
      <c r="F10" s="34">
        <v>1920.8129400000003</v>
      </c>
      <c r="G10" s="34">
        <v>64360.28064574703</v>
      </c>
      <c r="H10" s="34">
        <v>44415.28165693167</v>
      </c>
    </row>
    <row r="11" spans="1:8" ht="9.75">
      <c r="A11" s="39" t="s">
        <v>130</v>
      </c>
      <c r="B11" s="40"/>
      <c r="C11" s="39" t="s">
        <v>115</v>
      </c>
      <c r="D11" s="40"/>
      <c r="E11" s="34">
        <v>14.04</v>
      </c>
      <c r="F11" s="34">
        <v>0</v>
      </c>
      <c r="G11" s="34">
        <v>14.04</v>
      </c>
      <c r="H11" s="34">
        <v>0</v>
      </c>
    </row>
    <row r="12" spans="1:8" ht="9.75">
      <c r="A12" s="39" t="s">
        <v>130</v>
      </c>
      <c r="B12" s="40"/>
      <c r="C12" s="39" t="s">
        <v>117</v>
      </c>
      <c r="D12" s="40"/>
      <c r="E12" s="34">
        <v>697.78502</v>
      </c>
      <c r="F12" s="34">
        <v>371.27011</v>
      </c>
      <c r="G12" s="34">
        <v>326.51491</v>
      </c>
      <c r="H12" s="34">
        <v>326.51491</v>
      </c>
    </row>
    <row r="13" spans="1:8" ht="9.75">
      <c r="A13" s="39" t="s">
        <v>131</v>
      </c>
      <c r="B13" s="40"/>
      <c r="C13" s="39" t="s">
        <v>113</v>
      </c>
      <c r="D13" s="40"/>
      <c r="E13" s="34">
        <v>15722.226180558097</v>
      </c>
      <c r="F13" s="34">
        <v>0</v>
      </c>
      <c r="G13" s="34">
        <v>15722.226180558097</v>
      </c>
      <c r="H13" s="34">
        <v>0</v>
      </c>
    </row>
    <row r="14" spans="1:8" ht="9.75">
      <c r="A14" s="39" t="s">
        <v>131</v>
      </c>
      <c r="B14" s="40"/>
      <c r="C14" s="39" t="s">
        <v>116</v>
      </c>
      <c r="D14" s="40"/>
      <c r="E14" s="34">
        <v>164023.05412037708</v>
      </c>
      <c r="F14" s="34">
        <v>0</v>
      </c>
      <c r="G14" s="34">
        <v>164023.05412037708</v>
      </c>
      <c r="H14" s="34">
        <v>0</v>
      </c>
    </row>
    <row r="15" spans="1:8" ht="9.75">
      <c r="A15" s="39" t="s">
        <v>131</v>
      </c>
      <c r="B15" s="40"/>
      <c r="C15" s="39" t="s">
        <v>118</v>
      </c>
      <c r="D15" s="40"/>
      <c r="E15" s="34">
        <v>6234.717703158477</v>
      </c>
      <c r="F15" s="34">
        <v>0</v>
      </c>
      <c r="G15" s="34">
        <v>6234.717703158477</v>
      </c>
      <c r="H15" s="34">
        <v>0</v>
      </c>
    </row>
    <row r="16" spans="1:8" ht="9.75">
      <c r="A16" s="39" t="s">
        <v>132</v>
      </c>
      <c r="B16" s="40"/>
      <c r="C16" s="39" t="s">
        <v>114</v>
      </c>
      <c r="D16" s="40"/>
      <c r="E16" s="34">
        <v>4521.44508</v>
      </c>
      <c r="F16" s="34">
        <v>0</v>
      </c>
      <c r="G16" s="34">
        <v>4521.44508</v>
      </c>
      <c r="H16" s="34">
        <v>0</v>
      </c>
    </row>
    <row r="17" spans="1:8" ht="9.75">
      <c r="A17" s="39" t="s">
        <v>132</v>
      </c>
      <c r="B17" s="40"/>
      <c r="C17" s="39" t="s">
        <v>115</v>
      </c>
      <c r="D17" s="40"/>
      <c r="E17" s="34">
        <v>9456.656286623404</v>
      </c>
      <c r="F17" s="34">
        <v>69.60848</v>
      </c>
      <c r="G17" s="34">
        <v>9387.047806623403</v>
      </c>
      <c r="H17" s="34">
        <v>0</v>
      </c>
    </row>
    <row r="18" spans="1:8" ht="9.75">
      <c r="A18" s="39" t="s">
        <v>132</v>
      </c>
      <c r="B18" s="40"/>
      <c r="C18" s="39" t="s">
        <v>117</v>
      </c>
      <c r="D18" s="40"/>
      <c r="E18" s="34">
        <v>242.7095397944835</v>
      </c>
      <c r="F18" s="34">
        <v>122.03973</v>
      </c>
      <c r="G18" s="34">
        <v>120.6698097944835</v>
      </c>
      <c r="H18" s="34">
        <v>0</v>
      </c>
    </row>
    <row r="19" spans="1:8" ht="9.75">
      <c r="A19" s="39" t="s">
        <v>9</v>
      </c>
      <c r="B19" s="40"/>
      <c r="C19" s="39" t="s">
        <v>112</v>
      </c>
      <c r="D19" s="40"/>
      <c r="E19" s="34">
        <v>1063.6057999999998</v>
      </c>
      <c r="F19" s="34">
        <v>182.24581</v>
      </c>
      <c r="G19" s="34">
        <v>881.35999</v>
      </c>
      <c r="H19" s="34">
        <v>0</v>
      </c>
    </row>
    <row r="20" spans="1:8" ht="9.75">
      <c r="A20" s="39" t="s">
        <v>9</v>
      </c>
      <c r="B20" s="40"/>
      <c r="C20" s="39" t="s">
        <v>114</v>
      </c>
      <c r="D20" s="40"/>
      <c r="E20" s="34">
        <v>10016.52443045239</v>
      </c>
      <c r="F20" s="34">
        <v>0</v>
      </c>
      <c r="G20" s="34">
        <v>10016.52443045239</v>
      </c>
      <c r="H20" s="34">
        <v>0</v>
      </c>
    </row>
    <row r="21" spans="1:8" ht="9.75">
      <c r="A21" s="39" t="s">
        <v>9</v>
      </c>
      <c r="B21" s="40"/>
      <c r="C21" s="39" t="s">
        <v>115</v>
      </c>
      <c r="D21" s="40"/>
      <c r="E21" s="34">
        <v>3.880770621190458</v>
      </c>
      <c r="F21" s="34">
        <v>0</v>
      </c>
      <c r="G21" s="34">
        <v>3.880770621190458</v>
      </c>
      <c r="H21" s="34">
        <v>0</v>
      </c>
    </row>
    <row r="22" spans="1:8" ht="9.75">
      <c r="A22" s="39" t="s">
        <v>9</v>
      </c>
      <c r="B22" s="40"/>
      <c r="C22" s="39" t="s">
        <v>117</v>
      </c>
      <c r="D22" s="40"/>
      <c r="E22" s="34">
        <v>1012.2744700000001</v>
      </c>
      <c r="F22" s="34">
        <v>455.52351</v>
      </c>
      <c r="G22" s="34">
        <v>556.7509600000001</v>
      </c>
      <c r="H22" s="34">
        <v>0</v>
      </c>
    </row>
    <row r="23" spans="1:8" ht="9.75">
      <c r="A23" s="39" t="s">
        <v>133</v>
      </c>
      <c r="B23" s="40"/>
      <c r="C23" s="39" t="s">
        <v>114</v>
      </c>
      <c r="D23" s="40"/>
      <c r="E23" s="34">
        <v>4027.41876</v>
      </c>
      <c r="F23" s="34">
        <v>0</v>
      </c>
      <c r="G23" s="34">
        <v>4027.41876</v>
      </c>
      <c r="H23" s="34">
        <v>4027.41876</v>
      </c>
    </row>
    <row r="24" spans="1:8" ht="9.75">
      <c r="A24" s="39" t="s">
        <v>134</v>
      </c>
      <c r="B24" s="40"/>
      <c r="C24" s="39" t="s">
        <v>112</v>
      </c>
      <c r="D24" s="40"/>
      <c r="E24" s="34">
        <v>235.04215</v>
      </c>
      <c r="F24" s="34">
        <v>0</v>
      </c>
      <c r="G24" s="34">
        <v>235.04215</v>
      </c>
      <c r="H24" s="34">
        <v>135.04215</v>
      </c>
    </row>
    <row r="25" spans="1:8" ht="9.75">
      <c r="A25" s="39" t="s">
        <v>134</v>
      </c>
      <c r="B25" s="40"/>
      <c r="C25" s="39" t="s">
        <v>114</v>
      </c>
      <c r="D25" s="40"/>
      <c r="E25" s="34">
        <v>6192.28125</v>
      </c>
      <c r="F25" s="34">
        <v>414.93093000000005</v>
      </c>
      <c r="G25" s="34">
        <v>5777.35032</v>
      </c>
      <c r="H25" s="34">
        <v>5777.35032</v>
      </c>
    </row>
    <row r="26" spans="1:8" ht="9.75">
      <c r="A26" s="39" t="s">
        <v>135</v>
      </c>
      <c r="B26" s="40"/>
      <c r="C26" s="39" t="s">
        <v>114</v>
      </c>
      <c r="D26" s="40"/>
      <c r="E26" s="34">
        <v>6514.23462</v>
      </c>
      <c r="F26" s="34">
        <v>231.40558</v>
      </c>
      <c r="G26" s="34">
        <v>6282.82904</v>
      </c>
      <c r="H26" s="34">
        <v>6282.82904</v>
      </c>
    </row>
    <row r="27" spans="1:8" ht="9.75">
      <c r="A27" s="39" t="s">
        <v>136</v>
      </c>
      <c r="B27" s="40"/>
      <c r="C27" s="39" t="s">
        <v>114</v>
      </c>
      <c r="D27" s="40"/>
      <c r="E27" s="34">
        <v>45517.89559005043</v>
      </c>
      <c r="F27" s="34">
        <v>3864</v>
      </c>
      <c r="G27" s="34">
        <v>41653.89559005043</v>
      </c>
      <c r="H27" s="34">
        <v>14467.638819742202</v>
      </c>
    </row>
    <row r="28" spans="1:8" ht="9.75">
      <c r="A28" s="39" t="s">
        <v>136</v>
      </c>
      <c r="B28" s="40"/>
      <c r="C28" s="39" t="s">
        <v>117</v>
      </c>
      <c r="D28" s="40"/>
      <c r="E28" s="34">
        <v>1625.1475943753383</v>
      </c>
      <c r="F28" s="34">
        <v>308.77804290607537</v>
      </c>
      <c r="G28" s="34">
        <v>1316.3695514692627</v>
      </c>
      <c r="H28" s="34">
        <v>1316.3695514692627</v>
      </c>
    </row>
    <row r="29" spans="1:8" ht="9.75">
      <c r="A29" s="39" t="s">
        <v>137</v>
      </c>
      <c r="B29" s="40"/>
      <c r="C29" s="39" t="s">
        <v>112</v>
      </c>
      <c r="D29" s="40"/>
      <c r="E29" s="34">
        <v>467.31812999999994</v>
      </c>
      <c r="F29" s="34">
        <v>0</v>
      </c>
      <c r="G29" s="34">
        <v>467.31812999999994</v>
      </c>
      <c r="H29" s="34">
        <v>0</v>
      </c>
    </row>
    <row r="30" spans="1:8" ht="9.75">
      <c r="A30" s="39" t="s">
        <v>137</v>
      </c>
      <c r="B30" s="40"/>
      <c r="C30" s="39" t="s">
        <v>114</v>
      </c>
      <c r="D30" s="40"/>
      <c r="E30" s="34">
        <v>21813.65225</v>
      </c>
      <c r="F30" s="34">
        <v>4.67584</v>
      </c>
      <c r="G30" s="34">
        <v>21808.97641</v>
      </c>
      <c r="H30" s="34">
        <v>18308.63322</v>
      </c>
    </row>
    <row r="31" ht="23.25" customHeight="1"/>
    <row r="32" spans="1:8" s="37" customFormat="1" ht="11.25" customHeight="1">
      <c r="A32" s="28" t="s">
        <v>138</v>
      </c>
      <c r="B32" s="29"/>
      <c r="C32" s="29"/>
      <c r="D32" s="29"/>
      <c r="E32" s="29"/>
      <c r="F32" s="29"/>
      <c r="G32" s="29"/>
      <c r="H32" s="29"/>
    </row>
    <row r="33" spans="1:8" s="37" customFormat="1" ht="11.25" customHeight="1">
      <c r="A33" s="31"/>
      <c r="B33" s="28"/>
      <c r="C33" s="29"/>
      <c r="D33" s="28" t="s">
        <v>50</v>
      </c>
      <c r="E33" s="29"/>
      <c r="F33" s="29"/>
      <c r="G33" s="29"/>
      <c r="H33" s="29"/>
    </row>
    <row r="34" spans="1:8" s="37" customFormat="1" ht="20.25">
      <c r="A34" s="32" t="s">
        <v>139</v>
      </c>
      <c r="B34" s="38" t="s">
        <v>126</v>
      </c>
      <c r="C34" s="29"/>
      <c r="D34" s="31" t="s">
        <v>107</v>
      </c>
      <c r="E34" s="31" t="s">
        <v>12</v>
      </c>
      <c r="F34" s="31" t="s">
        <v>108</v>
      </c>
      <c r="G34" s="31" t="s">
        <v>3</v>
      </c>
      <c r="H34" s="31" t="s">
        <v>140</v>
      </c>
    </row>
    <row r="35" spans="1:8" ht="9.75">
      <c r="A35" s="33" t="s">
        <v>141</v>
      </c>
      <c r="B35" s="39" t="s">
        <v>130</v>
      </c>
      <c r="C35" s="40"/>
      <c r="D35" s="34">
        <v>551.26163</v>
      </c>
      <c r="E35" s="34">
        <v>0</v>
      </c>
      <c r="F35" s="34">
        <v>551.26163</v>
      </c>
      <c r="G35" s="34">
        <v>0</v>
      </c>
      <c r="H35" s="34">
        <v>33.600498871759996</v>
      </c>
    </row>
    <row r="36" spans="1:8" ht="9.75">
      <c r="A36" s="33" t="s">
        <v>141</v>
      </c>
      <c r="B36" s="39" t="s">
        <v>132</v>
      </c>
      <c r="C36" s="40"/>
      <c r="D36" s="34">
        <v>439.76281</v>
      </c>
      <c r="E36" s="34">
        <v>152.30272999999997</v>
      </c>
      <c r="F36" s="34">
        <v>287.46007999999995</v>
      </c>
      <c r="G36" s="34">
        <v>0</v>
      </c>
      <c r="H36" s="34">
        <v>34.434839999999994</v>
      </c>
    </row>
    <row r="37" spans="1:8" ht="9.75">
      <c r="A37" s="33" t="s">
        <v>141</v>
      </c>
      <c r="B37" s="39" t="s">
        <v>9</v>
      </c>
      <c r="C37" s="40"/>
      <c r="D37" s="34">
        <v>1012.2744700000001</v>
      </c>
      <c r="E37" s="34">
        <v>455.52351</v>
      </c>
      <c r="F37" s="34">
        <v>556.7509600000001</v>
      </c>
      <c r="G37" s="34">
        <v>450</v>
      </c>
      <c r="H37" s="34">
        <v>8.540076800000007</v>
      </c>
    </row>
    <row r="38" spans="1:8" ht="9.75">
      <c r="A38" s="33" t="s">
        <v>142</v>
      </c>
      <c r="B38" s="39" t="s">
        <v>128</v>
      </c>
      <c r="C38" s="40"/>
      <c r="D38" s="34">
        <v>4508.666492967684</v>
      </c>
      <c r="E38" s="34">
        <v>0</v>
      </c>
      <c r="F38" s="34">
        <v>4508.666492967684</v>
      </c>
      <c r="G38" s="34">
        <v>0</v>
      </c>
      <c r="H38" s="34">
        <v>315.6512637571747</v>
      </c>
    </row>
    <row r="39" spans="1:8" ht="9.75">
      <c r="A39" s="33" t="s">
        <v>142</v>
      </c>
      <c r="B39" s="39" t="s">
        <v>129</v>
      </c>
      <c r="C39" s="40"/>
      <c r="D39" s="34">
        <v>28109.818025141703</v>
      </c>
      <c r="E39" s="34">
        <v>0</v>
      </c>
      <c r="F39" s="34">
        <v>28109.818025141703</v>
      </c>
      <c r="G39" s="34">
        <v>0</v>
      </c>
      <c r="H39" s="34">
        <v>1987.1634243880355</v>
      </c>
    </row>
    <row r="40" spans="1:8" ht="9.75">
      <c r="A40" s="33" t="s">
        <v>142</v>
      </c>
      <c r="B40" s="39" t="s">
        <v>130</v>
      </c>
      <c r="C40" s="40"/>
      <c r="D40" s="34">
        <v>52243.97178574703</v>
      </c>
      <c r="E40" s="34">
        <v>0</v>
      </c>
      <c r="F40" s="34">
        <v>52243.97178574703</v>
      </c>
      <c r="G40" s="34">
        <v>118.51194315068494</v>
      </c>
      <c r="H40" s="34">
        <v>4259.4906918292</v>
      </c>
    </row>
    <row r="41" spans="1:8" ht="9.75">
      <c r="A41" s="33" t="s">
        <v>142</v>
      </c>
      <c r="B41" s="39" t="s">
        <v>131</v>
      </c>
      <c r="C41" s="40"/>
      <c r="D41" s="34">
        <v>185979.99800409368</v>
      </c>
      <c r="E41" s="34">
        <v>0</v>
      </c>
      <c r="F41" s="34">
        <v>185979.99800409368</v>
      </c>
      <c r="G41" s="34">
        <v>0</v>
      </c>
      <c r="H41" s="34">
        <v>1523.0243902545915</v>
      </c>
    </row>
    <row r="42" spans="1:8" ht="9.75">
      <c r="A42" s="33" t="s">
        <v>142</v>
      </c>
      <c r="B42" s="39" t="s">
        <v>132</v>
      </c>
      <c r="C42" s="40"/>
      <c r="D42" s="34">
        <v>13677.279426417885</v>
      </c>
      <c r="E42" s="34">
        <v>0</v>
      </c>
      <c r="F42" s="34">
        <v>13677.279426417885</v>
      </c>
      <c r="G42" s="34">
        <v>900</v>
      </c>
      <c r="H42" s="34">
        <v>863.4754941727425</v>
      </c>
    </row>
    <row r="43" spans="1:8" ht="9.75">
      <c r="A43" s="33" t="s">
        <v>142</v>
      </c>
      <c r="B43" s="39" t="s">
        <v>9</v>
      </c>
      <c r="C43" s="40"/>
      <c r="D43" s="34">
        <v>10679.020311073577</v>
      </c>
      <c r="E43" s="34">
        <v>0</v>
      </c>
      <c r="F43" s="34">
        <v>10679.020311073577</v>
      </c>
      <c r="G43" s="34">
        <v>0</v>
      </c>
      <c r="H43" s="34">
        <v>854.2440094734628</v>
      </c>
    </row>
    <row r="44" spans="1:8" ht="9.75">
      <c r="A44" s="33" t="s">
        <v>142</v>
      </c>
      <c r="B44" s="39" t="s">
        <v>133</v>
      </c>
      <c r="C44" s="40"/>
      <c r="D44" s="34">
        <v>4027.41876</v>
      </c>
      <c r="E44" s="34">
        <v>0</v>
      </c>
      <c r="F44" s="34">
        <v>4027.41876</v>
      </c>
      <c r="G44" s="34">
        <v>0</v>
      </c>
      <c r="H44" s="34">
        <v>300.75652425952006</v>
      </c>
    </row>
    <row r="45" spans="1:8" ht="9.75">
      <c r="A45" s="33" t="s">
        <v>142</v>
      </c>
      <c r="B45" s="39" t="s">
        <v>134</v>
      </c>
      <c r="C45" s="40"/>
      <c r="D45" s="34">
        <v>235.04215</v>
      </c>
      <c r="E45" s="34">
        <v>0</v>
      </c>
      <c r="F45" s="34">
        <v>235.04215</v>
      </c>
      <c r="G45" s="34">
        <v>0</v>
      </c>
      <c r="H45" s="34">
        <v>18.803372</v>
      </c>
    </row>
    <row r="46" spans="1:8" ht="9.75">
      <c r="A46" s="33" t="s">
        <v>142</v>
      </c>
      <c r="B46" s="39" t="s">
        <v>135</v>
      </c>
      <c r="C46" s="40"/>
      <c r="D46" s="34">
        <v>6000</v>
      </c>
      <c r="E46" s="34">
        <v>0</v>
      </c>
      <c r="F46" s="34">
        <v>6000</v>
      </c>
      <c r="G46" s="34">
        <v>0</v>
      </c>
      <c r="H46" s="34">
        <v>480</v>
      </c>
    </row>
    <row r="47" spans="1:8" ht="9.75">
      <c r="A47" s="33" t="s">
        <v>142</v>
      </c>
      <c r="B47" s="39" t="s">
        <v>136</v>
      </c>
      <c r="C47" s="40"/>
      <c r="D47" s="34">
        <v>36487.38183005043</v>
      </c>
      <c r="E47" s="34">
        <v>0</v>
      </c>
      <c r="F47" s="34">
        <v>36487.38183005043</v>
      </c>
      <c r="G47" s="34">
        <v>0</v>
      </c>
      <c r="H47" s="34">
        <v>2730.113657102712</v>
      </c>
    </row>
    <row r="48" spans="1:8" ht="9.75">
      <c r="A48" s="33" t="s">
        <v>142</v>
      </c>
      <c r="B48" s="39" t="s">
        <v>137</v>
      </c>
      <c r="C48" s="40"/>
      <c r="D48" s="34">
        <v>22047.17828</v>
      </c>
      <c r="E48" s="34">
        <v>0</v>
      </c>
      <c r="F48" s="34">
        <v>22047.17828</v>
      </c>
      <c r="G48" s="34">
        <v>8100.166438356165</v>
      </c>
      <c r="H48" s="34">
        <v>1018.948654140675</v>
      </c>
    </row>
    <row r="49" spans="1:8" ht="9.75">
      <c r="A49" s="33" t="s">
        <v>143</v>
      </c>
      <c r="B49" s="39" t="s">
        <v>128</v>
      </c>
      <c r="C49" s="40"/>
      <c r="D49" s="34">
        <v>45219.659739999996</v>
      </c>
      <c r="E49" s="34">
        <v>3954.71382</v>
      </c>
      <c r="F49" s="34">
        <v>41264.94591999999</v>
      </c>
      <c r="G49" s="34">
        <v>24.76854909027397</v>
      </c>
      <c r="H49" s="34">
        <v>4085.4287476544096</v>
      </c>
    </row>
    <row r="50" spans="1:8" ht="9.75">
      <c r="A50" s="33" t="s">
        <v>143</v>
      </c>
      <c r="B50" s="39" t="s">
        <v>129</v>
      </c>
      <c r="C50" s="40"/>
      <c r="D50" s="34">
        <v>260.868</v>
      </c>
      <c r="E50" s="34">
        <v>9.130379999999999</v>
      </c>
      <c r="F50" s="34">
        <v>251.73762</v>
      </c>
      <c r="G50" s="34">
        <v>0</v>
      </c>
      <c r="H50" s="34">
        <v>30.2085144</v>
      </c>
    </row>
    <row r="51" spans="1:8" ht="9.75">
      <c r="A51" s="33" t="s">
        <v>143</v>
      </c>
      <c r="B51" s="39" t="s">
        <v>130</v>
      </c>
      <c r="C51" s="40"/>
      <c r="D51" s="34">
        <v>14197.685190000002</v>
      </c>
      <c r="E51" s="34">
        <v>2292.08305</v>
      </c>
      <c r="F51" s="34">
        <v>11905.602139999999</v>
      </c>
      <c r="G51" s="34">
        <v>0</v>
      </c>
      <c r="H51" s="34">
        <v>899.1131181973601</v>
      </c>
    </row>
    <row r="52" spans="1:8" ht="9.75">
      <c r="A52" s="33" t="s">
        <v>143</v>
      </c>
      <c r="B52" s="39" t="s">
        <v>132</v>
      </c>
      <c r="C52" s="40"/>
      <c r="D52" s="34">
        <v>103.76867</v>
      </c>
      <c r="E52" s="34">
        <v>39.345479999999995</v>
      </c>
      <c r="F52" s="34">
        <v>64.42319</v>
      </c>
      <c r="G52" s="34">
        <v>0</v>
      </c>
      <c r="H52" s="34">
        <v>5.1538552</v>
      </c>
    </row>
    <row r="53" spans="1:8" ht="9.75">
      <c r="A53" s="33" t="s">
        <v>143</v>
      </c>
      <c r="B53" s="39" t="s">
        <v>9</v>
      </c>
      <c r="C53" s="40"/>
      <c r="D53" s="34">
        <v>404.99069</v>
      </c>
      <c r="E53" s="34">
        <v>182.24581</v>
      </c>
      <c r="F53" s="34">
        <v>222.74487999999994</v>
      </c>
      <c r="G53" s="34">
        <v>0</v>
      </c>
      <c r="H53" s="34">
        <v>17.819590399999996</v>
      </c>
    </row>
    <row r="54" spans="1:8" ht="9.75">
      <c r="A54" s="33" t="s">
        <v>143</v>
      </c>
      <c r="B54" s="39" t="s">
        <v>134</v>
      </c>
      <c r="C54" s="40"/>
      <c r="D54" s="34">
        <v>6192.28125</v>
      </c>
      <c r="E54" s="34">
        <v>414.93093000000005</v>
      </c>
      <c r="F54" s="34">
        <v>5777.35032</v>
      </c>
      <c r="G54" s="34">
        <v>0</v>
      </c>
      <c r="H54" s="34">
        <v>448.38903648287993</v>
      </c>
    </row>
    <row r="55" spans="1:8" ht="9.75">
      <c r="A55" s="33" t="s">
        <v>143</v>
      </c>
      <c r="B55" s="39" t="s">
        <v>135</v>
      </c>
      <c r="C55" s="40"/>
      <c r="D55" s="34">
        <v>514.23462</v>
      </c>
      <c r="E55" s="34">
        <v>231.40558</v>
      </c>
      <c r="F55" s="34">
        <v>282.82904</v>
      </c>
      <c r="G55" s="34">
        <v>0</v>
      </c>
      <c r="H55" s="34">
        <v>17.238995646080003</v>
      </c>
    </row>
    <row r="56" spans="1:8" ht="9.75">
      <c r="A56" s="33" t="s">
        <v>143</v>
      </c>
      <c r="B56" s="39" t="s">
        <v>136</v>
      </c>
      <c r="C56" s="40"/>
      <c r="D56" s="34">
        <v>10655.661354375337</v>
      </c>
      <c r="E56" s="34">
        <v>4172.778042906075</v>
      </c>
      <c r="F56" s="34">
        <v>6482.8833114692625</v>
      </c>
      <c r="G56" s="34">
        <v>0</v>
      </c>
      <c r="H56" s="34">
        <v>447.681323482901</v>
      </c>
    </row>
    <row r="57" spans="1:8" ht="9.75">
      <c r="A57" s="33" t="s">
        <v>143</v>
      </c>
      <c r="B57" s="39" t="s">
        <v>137</v>
      </c>
      <c r="C57" s="40"/>
      <c r="D57" s="34">
        <v>233.7921</v>
      </c>
      <c r="E57" s="34">
        <v>4.67584</v>
      </c>
      <c r="F57" s="34">
        <v>229.11626</v>
      </c>
      <c r="G57" s="34">
        <v>0</v>
      </c>
      <c r="H57" s="34">
        <v>13.96509427952</v>
      </c>
    </row>
  </sheetData>
  <mergeCells count="81">
    <mergeCell ref="A4:H4"/>
    <mergeCell ref="A5:B5"/>
    <mergeCell ref="C5:D5"/>
    <mergeCell ref="E5:H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2:H32"/>
    <mergeCell ref="B33:C33"/>
    <mergeCell ref="D33:H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9.75">
      <c r="A1" s="20" t="s">
        <v>2</v>
      </c>
      <c r="B1" s="21"/>
      <c r="C1" s="19"/>
    </row>
    <row r="2" ht="9.75">
      <c r="A2" s="1"/>
    </row>
    <row r="4" spans="1:2" ht="9.75">
      <c r="A4" s="4" t="s">
        <v>73</v>
      </c>
      <c r="B4" s="5" t="s">
        <v>50</v>
      </c>
    </row>
    <row r="5" spans="1:2" ht="9.75">
      <c r="A5" s="6" t="s">
        <v>75</v>
      </c>
      <c r="B5" s="7">
        <f>SUM(B6:B22)</f>
        <v>354012</v>
      </c>
    </row>
    <row r="6" spans="1:2" ht="9.75">
      <c r="A6" s="6" t="s">
        <v>76</v>
      </c>
      <c r="B6" s="7">
        <v>0</v>
      </c>
    </row>
    <row r="7" spans="1:2" ht="9.75">
      <c r="A7" s="6" t="s">
        <v>77</v>
      </c>
      <c r="B7" s="7">
        <v>0</v>
      </c>
    </row>
    <row r="8" spans="1:2" ht="9.75">
      <c r="A8" s="6" t="s">
        <v>78</v>
      </c>
      <c r="B8" s="7">
        <v>0</v>
      </c>
    </row>
    <row r="9" spans="1:2" ht="9.75">
      <c r="A9" s="6" t="s">
        <v>79</v>
      </c>
      <c r="B9" s="7">
        <v>0</v>
      </c>
    </row>
    <row r="10" spans="1:2" ht="9.75">
      <c r="A10" s="6" t="s">
        <v>80</v>
      </c>
      <c r="B10" s="7">
        <v>0</v>
      </c>
    </row>
    <row r="11" spans="1:2" ht="9.75">
      <c r="A11" s="6" t="s">
        <v>81</v>
      </c>
      <c r="B11" s="7">
        <v>41580</v>
      </c>
    </row>
    <row r="12" spans="1:2" ht="9.75">
      <c r="A12" s="6" t="s">
        <v>82</v>
      </c>
      <c r="B12" s="7">
        <v>254437</v>
      </c>
    </row>
    <row r="13" spans="1:2" ht="9.75">
      <c r="A13" s="6" t="s">
        <v>83</v>
      </c>
      <c r="B13" s="7">
        <v>6451</v>
      </c>
    </row>
    <row r="14" spans="1:2" ht="9.75">
      <c r="A14" s="6" t="s">
        <v>84</v>
      </c>
      <c r="B14" s="7">
        <v>0</v>
      </c>
    </row>
    <row r="15" spans="1:2" ht="9.75">
      <c r="A15" s="6" t="s">
        <v>85</v>
      </c>
      <c r="B15" s="7">
        <v>1910</v>
      </c>
    </row>
    <row r="16" spans="1:2" ht="9.75">
      <c r="A16" s="6" t="s">
        <v>86</v>
      </c>
      <c r="B16" s="7">
        <v>35537</v>
      </c>
    </row>
    <row r="17" spans="1:2" ht="9.75">
      <c r="A17" s="6" t="s">
        <v>87</v>
      </c>
      <c r="B17" s="7">
        <v>0</v>
      </c>
    </row>
    <row r="18" spans="1:2" ht="9.75">
      <c r="A18" s="6" t="s">
        <v>88</v>
      </c>
      <c r="B18" s="7">
        <v>0</v>
      </c>
    </row>
    <row r="19" spans="1:2" ht="9.75">
      <c r="A19" s="6" t="s">
        <v>89</v>
      </c>
      <c r="B19" s="7">
        <v>10651</v>
      </c>
    </row>
    <row r="20" spans="1:2" ht="9.75">
      <c r="A20" s="6" t="s">
        <v>90</v>
      </c>
      <c r="B20" s="7">
        <v>17</v>
      </c>
    </row>
    <row r="21" spans="1:2" ht="9.75">
      <c r="A21" s="6" t="s">
        <v>91</v>
      </c>
      <c r="B21" s="7">
        <v>3429</v>
      </c>
    </row>
    <row r="22" spans="1:2" s="8" customFormat="1" ht="9.75">
      <c r="A22" s="6" t="s">
        <v>92</v>
      </c>
      <c r="B22" s="7">
        <v>0</v>
      </c>
    </row>
    <row r="23" spans="1:2" ht="9.75">
      <c r="A23" s="6" t="s">
        <v>93</v>
      </c>
      <c r="B23" s="7">
        <v>0</v>
      </c>
    </row>
    <row r="24" spans="1:2" ht="9.75">
      <c r="A24" s="6" t="s">
        <v>94</v>
      </c>
      <c r="B24" s="7">
        <f>SUM(B25:B28)</f>
        <v>2413.33</v>
      </c>
    </row>
    <row r="25" spans="1:2" ht="9.75">
      <c r="A25" s="6" t="s">
        <v>95</v>
      </c>
      <c r="B25" s="7">
        <v>2379.58</v>
      </c>
    </row>
    <row r="26" spans="1:2" ht="9.75">
      <c r="A26" s="6" t="s">
        <v>90</v>
      </c>
      <c r="B26" s="7">
        <v>33.75</v>
      </c>
    </row>
    <row r="27" spans="1:2" ht="9.75">
      <c r="A27" s="6" t="s">
        <v>96</v>
      </c>
      <c r="B27" s="7">
        <v>0</v>
      </c>
    </row>
    <row r="28" spans="1:2" ht="9.75">
      <c r="A28" s="6" t="s">
        <v>97</v>
      </c>
      <c r="B28" s="7">
        <v>0</v>
      </c>
    </row>
    <row r="29" spans="1:2" ht="9.75">
      <c r="A29" s="6" t="s">
        <v>98</v>
      </c>
      <c r="B29" s="7">
        <v>36970</v>
      </c>
    </row>
    <row r="30" spans="1:2" ht="9.75">
      <c r="A30" s="6" t="s">
        <v>99</v>
      </c>
      <c r="B30" s="7">
        <v>0.78</v>
      </c>
    </row>
    <row r="31" spans="1:2" s="8" customFormat="1" ht="9.75">
      <c r="A31" s="6" t="s">
        <v>101</v>
      </c>
      <c r="B31" s="7">
        <v>0</v>
      </c>
    </row>
    <row r="32" spans="1:2" ht="9.75">
      <c r="A32" s="6" t="s">
        <v>100</v>
      </c>
      <c r="B32" s="7">
        <v>0</v>
      </c>
    </row>
    <row r="33" spans="1:2" ht="9.75">
      <c r="A33" s="9" t="s">
        <v>74</v>
      </c>
      <c r="B33" s="10">
        <f>SUM(B5,B23,B24,B29,B30,B31,B32)</f>
        <v>393396.11000000004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00390625" style="3" customWidth="1"/>
    <col min="2" max="2" width="19.421875" style="2" customWidth="1"/>
    <col min="3" max="3" width="11.140625" style="2" customWidth="1"/>
    <col min="4" max="4" width="17.00390625" style="2" bestFit="1" customWidth="1"/>
    <col min="5" max="5" width="10.7109375" style="2" customWidth="1"/>
    <col min="6" max="6" width="17.00390625" style="2" bestFit="1" customWidth="1"/>
    <col min="7" max="7" width="20.28125" style="2" bestFit="1" customWidth="1"/>
    <col min="8" max="8" width="20.140625" style="2" bestFit="1" customWidth="1"/>
    <col min="9" max="9" width="10.00390625" style="3" bestFit="1" customWidth="1"/>
    <col min="10" max="16384" width="9.140625" style="3" customWidth="1"/>
  </cols>
  <sheetData>
    <row r="1" spans="1:2" ht="9.75">
      <c r="A1" s="20" t="s">
        <v>12</v>
      </c>
      <c r="B1" s="19"/>
    </row>
    <row r="2" ht="9.75">
      <c r="A2" s="1"/>
    </row>
    <row r="4" spans="1:8" ht="9.75">
      <c r="A4" s="22" t="s">
        <v>33</v>
      </c>
      <c r="B4" s="25" t="s">
        <v>50</v>
      </c>
      <c r="C4" s="26"/>
      <c r="D4" s="26"/>
      <c r="E4" s="26"/>
      <c r="F4" s="26"/>
      <c r="G4" s="26"/>
      <c r="H4" s="26"/>
    </row>
    <row r="5" spans="1:8" ht="45" customHeight="1">
      <c r="A5" s="23"/>
      <c r="B5" s="22" t="s">
        <v>102</v>
      </c>
      <c r="C5" s="25" t="s">
        <v>64</v>
      </c>
      <c r="D5" s="27"/>
      <c r="E5" s="25" t="s">
        <v>65</v>
      </c>
      <c r="F5" s="27"/>
      <c r="G5" s="22" t="s">
        <v>103</v>
      </c>
      <c r="H5" s="22" t="s">
        <v>104</v>
      </c>
    </row>
    <row r="6" spans="1:8" ht="20.25">
      <c r="A6" s="24"/>
      <c r="B6" s="24"/>
      <c r="C6" s="12" t="s">
        <v>10</v>
      </c>
      <c r="D6" s="12" t="s">
        <v>38</v>
      </c>
      <c r="E6" s="12" t="s">
        <v>10</v>
      </c>
      <c r="F6" s="12" t="s">
        <v>38</v>
      </c>
      <c r="G6" s="24"/>
      <c r="H6" s="24"/>
    </row>
    <row r="7" spans="1:11" ht="20.25">
      <c r="A7" s="14" t="s">
        <v>34</v>
      </c>
      <c r="B7" s="7">
        <f>4962+179</f>
        <v>5141</v>
      </c>
      <c r="C7" s="7">
        <v>5617</v>
      </c>
      <c r="D7" s="7">
        <v>0</v>
      </c>
      <c r="E7" s="7">
        <v>0</v>
      </c>
      <c r="F7" s="7">
        <v>0</v>
      </c>
      <c r="G7" s="15">
        <f>B7+C7-E7</f>
        <v>10758</v>
      </c>
      <c r="H7" s="7">
        <v>0</v>
      </c>
      <c r="J7" s="2"/>
      <c r="K7" s="2"/>
    </row>
    <row r="8" spans="1:11" ht="9.75">
      <c r="A8" s="14" t="s">
        <v>35</v>
      </c>
      <c r="B8" s="7">
        <v>1121</v>
      </c>
      <c r="C8" s="7">
        <v>1987</v>
      </c>
      <c r="D8" s="7">
        <v>-3</v>
      </c>
      <c r="E8" s="7">
        <v>0</v>
      </c>
      <c r="F8" s="7">
        <v>0</v>
      </c>
      <c r="G8" s="15">
        <f>B8+C8-E8</f>
        <v>3108</v>
      </c>
      <c r="H8" s="7">
        <v>0</v>
      </c>
      <c r="J8" s="2"/>
      <c r="K8" s="2"/>
    </row>
    <row r="9" spans="1:11" ht="9.75">
      <c r="A9" s="14" t="s">
        <v>36</v>
      </c>
      <c r="B9" s="7">
        <v>1663</v>
      </c>
      <c r="C9" s="7">
        <v>0</v>
      </c>
      <c r="D9" s="7">
        <v>0</v>
      </c>
      <c r="E9" s="7">
        <v>73</v>
      </c>
      <c r="F9" s="7">
        <v>0</v>
      </c>
      <c r="G9" s="15">
        <f>B9+C9-E9</f>
        <v>1590</v>
      </c>
      <c r="H9" s="7">
        <v>0</v>
      </c>
      <c r="I9" s="2"/>
      <c r="J9" s="2"/>
      <c r="K9" s="2"/>
    </row>
    <row r="10" spans="1:11" ht="9.75">
      <c r="A10" s="14" t="s">
        <v>37</v>
      </c>
      <c r="B10" s="7">
        <v>27</v>
      </c>
      <c r="C10" s="7">
        <v>0</v>
      </c>
      <c r="D10" s="7">
        <v>0</v>
      </c>
      <c r="E10" s="7">
        <v>0</v>
      </c>
      <c r="F10" s="7">
        <v>0</v>
      </c>
      <c r="G10" s="15">
        <f>B10+C10-E10</f>
        <v>27</v>
      </c>
      <c r="H10" s="7">
        <v>0</v>
      </c>
      <c r="K10" s="2"/>
    </row>
    <row r="19" ht="12.75" customHeight="1"/>
  </sheetData>
  <mergeCells count="7">
    <mergeCell ref="A4:A6"/>
    <mergeCell ref="G5:G6"/>
    <mergeCell ref="H5:H6"/>
    <mergeCell ref="B4:H4"/>
    <mergeCell ref="C5:D5"/>
    <mergeCell ref="E5:F5"/>
    <mergeCell ref="B5:B6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2.421875" style="2" bestFit="1" customWidth="1"/>
    <col min="3" max="3" width="13.140625" style="2" bestFit="1" customWidth="1"/>
    <col min="4" max="4" width="15.421875" style="2" bestFit="1" customWidth="1"/>
    <col min="5" max="16384" width="9.140625" style="3" customWidth="1"/>
  </cols>
  <sheetData>
    <row r="1" spans="1:2" ht="9.75">
      <c r="A1" s="20" t="s">
        <v>13</v>
      </c>
      <c r="B1" s="19"/>
    </row>
    <row r="2" ht="9.75">
      <c r="A2" s="1"/>
    </row>
    <row r="4" spans="1:4" ht="20.25">
      <c r="A4" s="12" t="s">
        <v>14</v>
      </c>
      <c r="B4" s="12" t="s">
        <v>15</v>
      </c>
      <c r="C4" s="11" t="s">
        <v>51</v>
      </c>
      <c r="D4" s="11" t="s">
        <v>52</v>
      </c>
    </row>
    <row r="5" spans="1:4" ht="9.75">
      <c r="A5" s="6" t="s">
        <v>57</v>
      </c>
      <c r="B5" s="7">
        <v>5</v>
      </c>
      <c r="C5" s="7">
        <v>-552</v>
      </c>
      <c r="D5" s="7">
        <v>0</v>
      </c>
    </row>
    <row r="6" spans="1:4" ht="9.75">
      <c r="A6" s="6" t="s">
        <v>66</v>
      </c>
      <c r="B6" s="7">
        <v>13</v>
      </c>
      <c r="C6" s="7">
        <v>-63</v>
      </c>
      <c r="D6" s="7">
        <v>281</v>
      </c>
    </row>
    <row r="7" spans="1:4" ht="9.75">
      <c r="A7" s="9" t="s">
        <v>10</v>
      </c>
      <c r="B7" s="10">
        <f>SUM(B5:B6)</f>
        <v>18</v>
      </c>
      <c r="C7" s="10">
        <f>SUM(C5:C6)</f>
        <v>-615</v>
      </c>
      <c r="D7" s="10">
        <f>SUM(D5:D6)</f>
        <v>281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9.75">
      <c r="A1" s="20" t="s">
        <v>49</v>
      </c>
      <c r="B1" s="21"/>
    </row>
    <row r="2" ht="9.75">
      <c r="A2" s="1"/>
    </row>
    <row r="4" spans="1:9" s="18" customFormat="1" ht="9.75">
      <c r="A4" s="16" t="s">
        <v>50</v>
      </c>
      <c r="B4" s="17" t="s">
        <v>40</v>
      </c>
      <c r="C4" s="17" t="s">
        <v>41</v>
      </c>
      <c r="D4" s="17" t="s">
        <v>42</v>
      </c>
      <c r="E4" s="17" t="s">
        <v>43</v>
      </c>
      <c r="F4" s="17" t="s">
        <v>44</v>
      </c>
      <c r="G4" s="17" t="s">
        <v>45</v>
      </c>
      <c r="H4" s="17" t="s">
        <v>46</v>
      </c>
      <c r="I4" s="17" t="s">
        <v>10</v>
      </c>
    </row>
    <row r="5" spans="1:9" ht="9.75">
      <c r="A5" s="6" t="s">
        <v>47</v>
      </c>
      <c r="B5" s="7">
        <v>108168</v>
      </c>
      <c r="C5" s="7">
        <v>26069</v>
      </c>
      <c r="D5" s="7">
        <v>120166</v>
      </c>
      <c r="E5" s="7">
        <v>141568</v>
      </c>
      <c r="F5" s="7">
        <v>186045</v>
      </c>
      <c r="G5" s="7">
        <v>43572</v>
      </c>
      <c r="H5" s="7">
        <v>19809</v>
      </c>
      <c r="I5" s="7">
        <f>SUM(B5:H5)</f>
        <v>645397</v>
      </c>
    </row>
    <row r="6" spans="1:9" ht="9.75">
      <c r="A6" s="6" t="s">
        <v>48</v>
      </c>
      <c r="B6" s="7">
        <v>190149</v>
      </c>
      <c r="C6" s="7">
        <v>115814</v>
      </c>
      <c r="D6" s="7">
        <v>100707</v>
      </c>
      <c r="E6" s="7">
        <v>72882</v>
      </c>
      <c r="F6" s="7">
        <v>95143</v>
      </c>
      <c r="G6" s="7">
        <v>13663</v>
      </c>
      <c r="H6" s="7">
        <v>57039</v>
      </c>
      <c r="I6" s="7">
        <f>SUM(B6:H6)</f>
        <v>645397</v>
      </c>
    </row>
    <row r="7" spans="1:9" ht="9.75">
      <c r="A7" s="9" t="s">
        <v>62</v>
      </c>
      <c r="B7" s="10">
        <f>B5-B6</f>
        <v>-81981</v>
      </c>
      <c r="C7" s="10">
        <f aca="true" t="shared" si="0" ref="C7:I7">C5-C6</f>
        <v>-89745</v>
      </c>
      <c r="D7" s="10">
        <f t="shared" si="0"/>
        <v>19459</v>
      </c>
      <c r="E7" s="10">
        <f t="shared" si="0"/>
        <v>68686</v>
      </c>
      <c r="F7" s="10">
        <f t="shared" si="0"/>
        <v>90902</v>
      </c>
      <c r="G7" s="10">
        <f t="shared" si="0"/>
        <v>29909</v>
      </c>
      <c r="H7" s="10">
        <f t="shared" si="0"/>
        <v>-37230</v>
      </c>
      <c r="I7" s="10">
        <f t="shared" si="0"/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1.00390625" style="2" bestFit="1" customWidth="1"/>
    <col min="3" max="3" width="10.7109375" style="2" bestFit="1" customWidth="1"/>
    <col min="4" max="4" width="11.00390625" style="2" bestFit="1" customWidth="1"/>
    <col min="5" max="5" width="10.7109375" style="2" bestFit="1" customWidth="1"/>
    <col min="6" max="6" width="11.00390625" style="2" bestFit="1" customWidth="1"/>
    <col min="7" max="7" width="10.7109375" style="2" bestFit="1" customWidth="1"/>
    <col min="8" max="16384" width="9.140625" style="3" customWidth="1"/>
  </cols>
  <sheetData>
    <row r="1" spans="1:2" ht="9.75">
      <c r="A1" s="20" t="s">
        <v>23</v>
      </c>
      <c r="B1" s="19"/>
    </row>
    <row r="2" ht="9.75">
      <c r="A2" s="1"/>
    </row>
    <row r="4" spans="1:7" ht="9.75">
      <c r="A4" s="22" t="s">
        <v>24</v>
      </c>
      <c r="B4" s="25" t="s">
        <v>55</v>
      </c>
      <c r="C4" s="26"/>
      <c r="D4" s="26"/>
      <c r="E4" s="26"/>
      <c r="F4" s="26"/>
      <c r="G4" s="27"/>
    </row>
    <row r="5" spans="1:7" ht="9.75">
      <c r="A5" s="23"/>
      <c r="B5" s="25" t="s">
        <v>28</v>
      </c>
      <c r="C5" s="27"/>
      <c r="D5" s="25" t="s">
        <v>29</v>
      </c>
      <c r="E5" s="27"/>
      <c r="F5" s="25" t="s">
        <v>30</v>
      </c>
      <c r="G5" s="27"/>
    </row>
    <row r="6" spans="1:7" ht="9.75">
      <c r="A6" s="24"/>
      <c r="B6" s="12" t="s">
        <v>31</v>
      </c>
      <c r="C6" s="12" t="s">
        <v>32</v>
      </c>
      <c r="D6" s="12" t="s">
        <v>31</v>
      </c>
      <c r="E6" s="12" t="s">
        <v>32</v>
      </c>
      <c r="F6" s="12" t="s">
        <v>31</v>
      </c>
      <c r="G6" s="12" t="s">
        <v>32</v>
      </c>
    </row>
    <row r="7" spans="1:7" ht="9.75">
      <c r="A7" s="6" t="s">
        <v>27</v>
      </c>
      <c r="B7" s="7">
        <v>-7.43309427655203</v>
      </c>
      <c r="C7" s="7">
        <v>6.46812601456001</v>
      </c>
      <c r="D7" s="7">
        <v>-15.8311568150961</v>
      </c>
      <c r="E7" s="7">
        <v>11.971283767128</v>
      </c>
      <c r="F7" s="7">
        <v>-46.8151540026804</v>
      </c>
      <c r="G7" s="7">
        <v>22.6909474528798</v>
      </c>
    </row>
    <row r="8" spans="1:7" ht="9.75">
      <c r="A8" s="6" t="s">
        <v>25</v>
      </c>
      <c r="B8" s="7">
        <v>1135.36085781348</v>
      </c>
      <c r="C8" s="7">
        <v>-1001.80313283099</v>
      </c>
      <c r="D8" s="7">
        <v>2404.27944060944</v>
      </c>
      <c r="E8" s="7">
        <v>-1870.04854067949</v>
      </c>
      <c r="F8" s="7">
        <v>7012.38153889224</v>
      </c>
      <c r="G8" s="7">
        <v>-3673.43841433009</v>
      </c>
    </row>
    <row r="9" spans="1:7" ht="9.75">
      <c r="A9" s="6" t="s">
        <v>26</v>
      </c>
      <c r="B9" s="7">
        <v>489.076405539872</v>
      </c>
      <c r="C9" s="7">
        <v>-450.275548607823</v>
      </c>
      <c r="D9" s="7">
        <v>1016.95366801179</v>
      </c>
      <c r="E9" s="7">
        <v>-861.750240283597</v>
      </c>
      <c r="F9" s="7">
        <v>2833.39059701984</v>
      </c>
      <c r="G9" s="7">
        <v>-1863.36917371863</v>
      </c>
    </row>
    <row r="10" spans="1:7" ht="9.75">
      <c r="A10" s="6" t="s">
        <v>56</v>
      </c>
      <c r="B10" s="7">
        <v>-14.4055524993432</v>
      </c>
      <c r="C10" s="7">
        <v>14.0019869263704</v>
      </c>
      <c r="D10" s="7">
        <v>-29.2146705716593</v>
      </c>
      <c r="E10" s="7">
        <v>27.6004082797679</v>
      </c>
      <c r="F10" s="7">
        <v>-76.0634182264446</v>
      </c>
      <c r="G10" s="7">
        <v>65.9742789021234</v>
      </c>
    </row>
  </sheetData>
  <mergeCells count="5">
    <mergeCell ref="A4:A6"/>
    <mergeCell ref="B4:G4"/>
    <mergeCell ref="B5:C5"/>
    <mergeCell ref="D5:E5"/>
    <mergeCell ref="F5:G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9.75">
      <c r="A1" s="20" t="s">
        <v>11</v>
      </c>
      <c r="B1" s="19"/>
    </row>
    <row r="2" ht="9.75">
      <c r="A2" s="1"/>
    </row>
    <row r="4" spans="1:3" ht="20.25">
      <c r="A4" s="13" t="s">
        <v>11</v>
      </c>
      <c r="B4" s="12" t="s">
        <v>53</v>
      </c>
      <c r="C4" s="12" t="s">
        <v>17</v>
      </c>
    </row>
    <row r="5" spans="1:3" ht="9.75">
      <c r="A5" s="14" t="s">
        <v>16</v>
      </c>
      <c r="B5" s="7">
        <v>52</v>
      </c>
      <c r="C5" s="7" t="s">
        <v>39</v>
      </c>
    </row>
    <row r="6" spans="1:3" ht="9.75">
      <c r="A6" s="9" t="s">
        <v>10</v>
      </c>
      <c r="B6" s="10">
        <f>SUM(B5:B5)</f>
        <v>52</v>
      </c>
      <c r="C6" s="10"/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9.75">
      <c r="A1" s="20" t="s">
        <v>18</v>
      </c>
      <c r="B1" s="19"/>
    </row>
    <row r="2" ht="9.75">
      <c r="A2" s="1"/>
    </row>
    <row r="4" spans="1:2" ht="20.25">
      <c r="A4" s="12" t="s">
        <v>11</v>
      </c>
      <c r="B4" s="12" t="s">
        <v>54</v>
      </c>
    </row>
    <row r="5" spans="1:2" ht="9.75">
      <c r="A5" s="14" t="s">
        <v>19</v>
      </c>
      <c r="B5" s="7">
        <v>42</v>
      </c>
    </row>
    <row r="6" spans="1:2" ht="9.75">
      <c r="A6" s="14" t="s">
        <v>20</v>
      </c>
      <c r="B6" s="7">
        <v>0</v>
      </c>
    </row>
    <row r="7" spans="1:2" ht="9.75">
      <c r="A7" s="9" t="s">
        <v>10</v>
      </c>
      <c r="B7" s="10">
        <f>B5-B6</f>
        <v>42</v>
      </c>
    </row>
    <row r="11" spans="1:2" ht="9.75">
      <c r="A11" s="12" t="s">
        <v>11</v>
      </c>
      <c r="B11" s="12" t="s">
        <v>50</v>
      </c>
    </row>
    <row r="12" spans="1:2" ht="9.75">
      <c r="A12" s="14" t="s">
        <v>21</v>
      </c>
      <c r="B12" s="7">
        <v>0</v>
      </c>
    </row>
    <row r="13" spans="1:2" ht="9.75">
      <c r="A13" s="14" t="s">
        <v>22</v>
      </c>
      <c r="B13" s="7">
        <v>0</v>
      </c>
    </row>
    <row r="14" spans="1:2" ht="9.75">
      <c r="A14" s="9" t="s">
        <v>10</v>
      </c>
      <c r="B14" s="10">
        <f>B12-B13</f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9.75">
      <c r="A1" s="20" t="s">
        <v>3</v>
      </c>
      <c r="B1" s="19"/>
    </row>
    <row r="2" ht="9.75">
      <c r="A2" s="1"/>
    </row>
    <row r="4" spans="1:2" ht="9.75">
      <c r="A4" s="4" t="s">
        <v>4</v>
      </c>
      <c r="B4" s="5" t="s">
        <v>50</v>
      </c>
    </row>
    <row r="5" spans="1:2" ht="9.75">
      <c r="A5" s="6" t="s">
        <v>6</v>
      </c>
      <c r="B5" s="7">
        <v>77632</v>
      </c>
    </row>
    <row r="6" spans="1:2" ht="9.75">
      <c r="A6" s="6" t="s">
        <v>7</v>
      </c>
      <c r="B6" s="7">
        <v>66447</v>
      </c>
    </row>
    <row r="7" spans="1:2" ht="9.75">
      <c r="A7" s="6" t="s">
        <v>8</v>
      </c>
      <c r="B7" s="7">
        <v>46791</v>
      </c>
    </row>
    <row r="8" spans="1:2" ht="9.75">
      <c r="A8" s="6" t="s">
        <v>9</v>
      </c>
      <c r="B8" s="7">
        <v>26344</v>
      </c>
    </row>
    <row r="9" spans="1:2" ht="9.75">
      <c r="A9" s="9" t="s">
        <v>5</v>
      </c>
      <c r="B9" s="10">
        <f>SUM(B5:B8)</f>
        <v>217214</v>
      </c>
    </row>
    <row r="20" ht="9.75">
      <c r="E20" s="19"/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pohranc</cp:lastModifiedBy>
  <cp:lastPrinted>2011-03-09T11:21:24Z</cp:lastPrinted>
  <dcterms:created xsi:type="dcterms:W3CDTF">2008-02-25T15:38:43Z</dcterms:created>
  <dcterms:modified xsi:type="dcterms:W3CDTF">2015-03-25T09:45:38Z</dcterms:modified>
  <cp:category/>
  <cp:version/>
  <cp:contentType/>
  <cp:contentStatus/>
</cp:coreProperties>
</file>